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never" defaultThemeVersion="124226"/>
  <bookViews>
    <workbookView xWindow="960" yWindow="555" windowWidth="10875" windowHeight="7935" tabRatio="610" activeTab="1"/>
  </bookViews>
  <sheets>
    <sheet name=" Pr. 2-2B" sheetId="11" r:id="rId1"/>
    <sheet name="Sol" sheetId="1" r:id="rId2"/>
  </sheets>
  <definedNames>
    <definedName name="_xlnm.Print_Area" localSheetId="0">' Pr. 2-2B'!$A$1:$Q$92</definedName>
    <definedName name="_xlnm.Print_Area" localSheetId="1">Sol!$A$1:$Q$94</definedName>
  </definedNames>
  <calcPr calcId="145621" fullPrecision="0"/>
</workbook>
</file>

<file path=xl/calcChain.xml><?xml version="1.0" encoding="utf-8"?>
<calcChain xmlns="http://schemas.openxmlformats.org/spreadsheetml/2006/main">
  <c r="D5" i="1" l="1"/>
  <c r="J36" i="11" s="1"/>
  <c r="A12" i="11"/>
  <c r="Q33" i="11"/>
  <c r="P87" i="1"/>
  <c r="M87" i="1"/>
  <c r="F57" i="1"/>
  <c r="I61" i="1"/>
  <c r="N35" i="11"/>
  <c r="J33" i="11"/>
  <c r="G93" i="11"/>
  <c r="G91" i="11"/>
  <c r="N87" i="11"/>
  <c r="N86" i="11"/>
  <c r="N85" i="11"/>
  <c r="N84" i="11"/>
  <c r="N83" i="11"/>
  <c r="N82" i="11"/>
  <c r="N81" i="11"/>
  <c r="N80" i="11"/>
  <c r="N79" i="11"/>
  <c r="N78" i="11"/>
  <c r="N77" i="11"/>
  <c r="N76" i="11"/>
  <c r="F69" i="11"/>
  <c r="J64" i="11"/>
  <c r="J61" i="11"/>
  <c r="G57" i="11"/>
  <c r="F53" i="1"/>
  <c r="Q48" i="11"/>
  <c r="J43" i="11"/>
  <c r="J42" i="11"/>
  <c r="J40" i="11"/>
  <c r="J39" i="11"/>
  <c r="J37" i="11"/>
  <c r="J32" i="11"/>
  <c r="J30" i="11"/>
  <c r="J29" i="11"/>
  <c r="J27" i="11"/>
  <c r="J26" i="11"/>
  <c r="J24" i="11"/>
  <c r="J23" i="11"/>
  <c r="J21" i="11"/>
  <c r="J20" i="11"/>
  <c r="J18" i="11"/>
  <c r="J17" i="11"/>
  <c r="P69" i="1"/>
  <c r="I69" i="1"/>
  <c r="P65" i="1"/>
  <c r="F65" i="1"/>
  <c r="P61" i="1"/>
  <c r="P57" i="1"/>
  <c r="P53" i="1"/>
  <c r="M49" i="1"/>
  <c r="N17" i="11" l="1"/>
  <c r="BS6" i="11" s="1"/>
  <c r="Q18" i="11"/>
  <c r="N20" i="11"/>
  <c r="Q21" i="11"/>
  <c r="N23" i="11"/>
  <c r="Q24" i="11"/>
  <c r="N26" i="11"/>
  <c r="Q27" i="11"/>
  <c r="N29" i="11"/>
  <c r="Q30" i="11"/>
  <c r="N32" i="11"/>
  <c r="Q37" i="11"/>
  <c r="N39" i="11"/>
  <c r="Q40" i="11"/>
  <c r="N42" i="11"/>
  <c r="Q43" i="11"/>
  <c r="G53" i="11"/>
  <c r="M53" i="11"/>
  <c r="M57" i="11"/>
  <c r="M61" i="11"/>
  <c r="M65" i="11"/>
  <c r="M69" i="11"/>
  <c r="Q76" i="11"/>
  <c r="Q77" i="11"/>
  <c r="Q78" i="11"/>
  <c r="Q79" i="11"/>
  <c r="Q80" i="11"/>
  <c r="Q81" i="11"/>
  <c r="Q82" i="11"/>
  <c r="Q83" i="11"/>
  <c r="Q84" i="11"/>
  <c r="Q85" i="11"/>
  <c r="Q86" i="11"/>
  <c r="Q87" i="11"/>
  <c r="G92" i="11"/>
  <c r="G97" i="11"/>
  <c r="J35" i="11"/>
  <c r="N36" i="11"/>
  <c r="A5" i="11"/>
  <c r="A13" i="11"/>
  <c r="BS2" i="11" l="1"/>
  <c r="BS4" i="11"/>
  <c r="BS8" i="11" l="1"/>
  <c r="BS10" i="11" s="1"/>
  <c r="D5" i="11" s="1"/>
</calcChain>
</file>

<file path=xl/comments1.xml><?xml version="1.0" encoding="utf-8"?>
<comments xmlns="http://schemas.openxmlformats.org/spreadsheetml/2006/main">
  <authors>
    <author>Craig Pence</author>
    <author xml:space="preserve"> cpence</author>
    <author>Peggy Hussey</author>
  </authors>
  <commentList>
    <comment ref="D48" authorId="0">
      <text>
        <r>
          <rPr>
            <sz val="8"/>
            <color indexed="81"/>
            <rFont val="Tahoma"/>
            <family val="2"/>
          </rPr>
          <t>Enter transaction letter here.</t>
        </r>
      </text>
    </comment>
    <comment ref="F53" authorId="1">
      <text>
        <r>
          <rPr>
            <sz val="8"/>
            <color indexed="81"/>
            <rFont val="Tahoma"/>
            <family val="2"/>
          </rPr>
          <t>Enter account balance.</t>
        </r>
      </text>
    </comment>
    <comment ref="F57" authorId="1">
      <text>
        <r>
          <rPr>
            <sz val="8"/>
            <color indexed="81"/>
            <rFont val="Tahoma"/>
            <family val="2"/>
          </rPr>
          <t>Enter account balance.</t>
        </r>
      </text>
    </comment>
    <comment ref="M87" authorId="2">
      <text>
        <r>
          <rPr>
            <sz val="8"/>
            <color indexed="81"/>
            <rFont val="Tahoma"/>
          </rPr>
          <t xml:space="preserve">Total debits must equal total credits.
</t>
        </r>
      </text>
    </comment>
    <comment ref="P87" authorId="2">
      <text>
        <r>
          <rPr>
            <sz val="8"/>
            <color indexed="81"/>
            <rFont val="Tahoma"/>
          </rPr>
          <t xml:space="preserve">Total debits must equal total credits.
</t>
        </r>
      </text>
    </comment>
  </commentList>
</comments>
</file>

<file path=xl/comments2.xml><?xml version="1.0" encoding="utf-8"?>
<comments xmlns="http://schemas.openxmlformats.org/spreadsheetml/2006/main">
  <authors>
    <author>Craig Pence</author>
    <author xml:space="preserve"> cpence</author>
    <author>Peggy Hussey</author>
  </authors>
  <commentList>
    <comment ref="D48" authorId="0">
      <text>
        <r>
          <rPr>
            <sz val="8"/>
            <color indexed="81"/>
            <rFont val="Tahoma"/>
            <family val="2"/>
          </rPr>
          <t>Enter transaction letter here.</t>
        </r>
      </text>
    </comment>
    <comment ref="F53" authorId="1">
      <text>
        <r>
          <rPr>
            <sz val="8"/>
            <color indexed="81"/>
            <rFont val="Tahoma"/>
            <family val="2"/>
          </rPr>
          <t>Enter account balance.</t>
        </r>
      </text>
    </comment>
    <comment ref="F57" authorId="1">
      <text>
        <r>
          <rPr>
            <sz val="8"/>
            <color indexed="81"/>
            <rFont val="Tahoma"/>
            <family val="2"/>
          </rPr>
          <t>Enter account balance.</t>
        </r>
      </text>
    </comment>
    <comment ref="M87" authorId="2">
      <text>
        <r>
          <rPr>
            <sz val="8"/>
            <color indexed="81"/>
            <rFont val="Tahoma"/>
          </rPr>
          <t xml:space="preserve">Total debits must equal total credits.
</t>
        </r>
      </text>
    </comment>
    <comment ref="P87" authorId="2">
      <text>
        <r>
          <rPr>
            <sz val="8"/>
            <color indexed="81"/>
            <rFont val="Tahoma"/>
          </rPr>
          <t xml:space="preserve">Total debits must equal total credits.
</t>
        </r>
      </text>
    </comment>
  </commentList>
</comments>
</file>

<file path=xl/sharedStrings.xml><?xml version="1.0" encoding="utf-8"?>
<sst xmlns="http://schemas.openxmlformats.org/spreadsheetml/2006/main" count="296" uniqueCount="63">
  <si>
    <t>Name:</t>
  </si>
  <si>
    <t>Section:</t>
  </si>
  <si>
    <t/>
  </si>
  <si>
    <t>1.</t>
  </si>
  <si>
    <t>2.</t>
  </si>
  <si>
    <t>Cash</t>
  </si>
  <si>
    <t>Supplies</t>
  </si>
  <si>
    <t>3.</t>
  </si>
  <si>
    <t>a.</t>
  </si>
  <si>
    <t>b.</t>
  </si>
  <si>
    <t>c.</t>
  </si>
  <si>
    <t>Accounts Payable</t>
  </si>
  <si>
    <t>Rent Expense</t>
  </si>
  <si>
    <t>Automobile Expense</t>
  </si>
  <si>
    <t>Miscellaneous Expense</t>
  </si>
  <si>
    <t>Office Salaries Expense</t>
  </si>
  <si>
    <t>Supplies Expense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</si>
  <si>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</si>
  <si>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</si>
  <si>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</si>
  <si>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</si>
  <si>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</si>
  <si>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</si>
  <si>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</si>
  <si>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</si>
  <si>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</si>
  <si>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Sales Commissions</t>
  </si>
  <si>
    <t>4.</t>
  </si>
  <si>
    <t>Unadjusted Trial Balance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</si>
  <si>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</si>
  <si>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</si>
  <si>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</si>
  <si>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</si>
  <si>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 xml:space="preserve">Enter the appropriate amounts/formulas in the answer cells, or select from the drop-down list. </t>
  </si>
  <si>
    <t># Incorrect N-box and B-box entries   COUNTIF(B7:AT41,"~*")</t>
  </si>
  <si>
    <t># N-box Incorrects due to blanks   COUNTIF(B7:AT41,"  ")</t>
  </si>
  <si>
    <t># N-box +B-box corrects   COUNTIF(B7:AT41," ")</t>
  </si>
  <si>
    <t>Total  SUM(AV13:AV15)</t>
  </si>
  <si>
    <t>Percentage  =(AV16-AV13-AV14)/AV16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</si>
  <si>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</si>
  <si>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</si>
  <si>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</si>
  <si>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</si>
  <si>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</si>
  <si>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</si>
  <si>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Solution</t>
  </si>
  <si>
    <t>Score:</t>
  </si>
  <si>
    <t>Bal.</t>
  </si>
  <si>
    <t>Debit</t>
  </si>
  <si>
    <t>Credit</t>
  </si>
  <si>
    <t>Account</t>
  </si>
  <si>
    <t>5.</t>
  </si>
  <si>
    <t>Problem 2-2B</t>
  </si>
  <si>
    <t>Dividends</t>
  </si>
  <si>
    <t>Retained Earnings</t>
  </si>
  <si>
    <t>In the trial balance, enter a zero "0" in answer cells you would otherwise leave blank.</t>
  </si>
  <si>
    <t xml:space="preserve">An asterisk (*) will appear next to or below an incorrect entry only in the outlined cells. </t>
  </si>
  <si>
    <t>Only the ending balances of the "T" accounts will be graded.</t>
  </si>
  <si>
    <t>[Key code here]</t>
  </si>
  <si>
    <t>PLANET REALTY</t>
  </si>
  <si>
    <t>August 31, 2016</t>
  </si>
  <si>
    <t>Common Stock</t>
  </si>
  <si>
    <t xml:space="preserve">Common Stock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</si>
</sst>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9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color indexed="10"/>
      <name val="Arial"/>
    </font>
    <font>
      <sz val="8"/>
      <color indexed="81"/>
      <name val="Tahoma"/>
    </font>
    <font>
      <sz val="8"/>
      <color indexed="81"/>
      <name val="Tahoma"/>
      <family val="2"/>
    </font>
    <font>
      <sz val="8"/>
      <name val="Arial"/>
    </font>
    <font>
      <i/>
      <sz val="10"/>
      <name val="Arial"/>
      <family val="2"/>
    </font>
    <font>
      <sz val="10"/>
      <name val="Arial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</font>
    <font>
      <sz val="8"/>
      <color indexed="23"/>
      <name val="Arial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b/>
      <sz val="10"/>
      <color indexed="8"/>
      <name val="Arial"/>
      <family val="2"/>
    </font>
    <font>
      <sz val="10"/>
      <name val="Arial Narrow"/>
      <family val="2"/>
    </font>
    <font>
      <b/>
      <sz val="9"/>
      <name val="Arial"/>
      <family val="2"/>
    </font>
    <font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64"/>
      </bottom>
      <diagonal/>
    </border>
    <border>
      <left style="thin">
        <color indexed="41"/>
      </left>
      <right style="medium">
        <color indexed="64"/>
      </right>
      <top style="medium">
        <color indexed="64"/>
      </top>
      <bottom style="thin">
        <color indexed="41"/>
      </bottom>
      <diagonal/>
    </border>
    <border>
      <left style="thin">
        <color indexed="41"/>
      </left>
      <right style="medium">
        <color indexed="64"/>
      </right>
      <top style="thin">
        <color indexed="41"/>
      </top>
      <bottom style="thin">
        <color indexed="41"/>
      </bottom>
      <diagonal/>
    </border>
    <border>
      <left style="thin">
        <color indexed="41"/>
      </left>
      <right style="thin">
        <color indexed="41"/>
      </right>
      <top style="medium">
        <color indexed="64"/>
      </top>
      <bottom style="thin">
        <color indexed="41"/>
      </bottom>
      <diagonal/>
    </border>
    <border>
      <left style="thin">
        <color indexed="41"/>
      </left>
      <right style="thin">
        <color indexed="41"/>
      </right>
      <top style="thin">
        <color indexed="41"/>
      </top>
      <bottom style="thin">
        <color indexed="4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41"/>
      </bottom>
      <diagonal/>
    </border>
    <border>
      <left/>
      <right/>
      <top style="thin">
        <color indexed="41"/>
      </top>
      <bottom style="thin">
        <color indexed="41"/>
      </bottom>
      <diagonal/>
    </border>
    <border>
      <left/>
      <right/>
      <top style="thin">
        <color indexed="4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41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42"/>
      </left>
      <right/>
      <top/>
      <bottom style="thin">
        <color indexed="64"/>
      </bottom>
      <diagonal/>
    </border>
    <border>
      <left style="thin">
        <color indexed="42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41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41"/>
      </left>
      <right style="thin">
        <color indexed="41"/>
      </right>
      <top style="thin">
        <color indexed="41"/>
      </top>
      <bottom style="thin">
        <color indexed="64"/>
      </bottom>
      <diagonal/>
    </border>
    <border>
      <left style="thin">
        <color indexed="4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55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41"/>
      </left>
      <right style="thin">
        <color indexed="41"/>
      </right>
      <top style="medium">
        <color indexed="64"/>
      </top>
      <bottom style="thin">
        <color indexed="64"/>
      </bottom>
      <diagonal/>
    </border>
    <border>
      <left/>
      <right style="thin">
        <color indexed="42"/>
      </right>
      <top/>
      <bottom/>
      <diagonal/>
    </border>
    <border>
      <left style="thin">
        <color indexed="42"/>
      </left>
      <right style="thin">
        <color indexed="64"/>
      </right>
      <top/>
      <bottom/>
      <diagonal/>
    </border>
    <border>
      <left style="thin">
        <color indexed="55"/>
      </left>
      <right style="medium">
        <color indexed="64"/>
      </right>
      <top style="medium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medium">
        <color indexed="64"/>
      </top>
      <bottom style="thin">
        <color indexed="55"/>
      </bottom>
      <diagonal/>
    </border>
    <border>
      <left/>
      <right/>
      <top/>
      <bottom style="double">
        <color indexed="64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41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41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41"/>
      </top>
      <bottom/>
      <diagonal/>
    </border>
    <border>
      <left/>
      <right/>
      <top style="thin">
        <color indexed="64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8">
    <xf numFmtId="0" fontId="0" fillId="0" borderId="0" xfId="0"/>
    <xf numFmtId="0" fontId="3" fillId="2" borderId="1" xfId="0" applyFont="1" applyFill="1" applyBorder="1" applyAlignment="1" applyProtection="1">
      <alignment horizontal="left"/>
      <protection hidden="1"/>
    </xf>
    <xf numFmtId="0" fontId="3" fillId="2" borderId="0" xfId="0" applyFont="1" applyFill="1" applyBorder="1" applyAlignment="1" applyProtection="1">
      <alignment horizontal="left"/>
      <protection hidden="1"/>
    </xf>
    <xf numFmtId="41" fontId="0" fillId="3" borderId="2" xfId="0" applyNumberFormat="1" applyFill="1" applyBorder="1" applyProtection="1">
      <protection locked="0"/>
    </xf>
    <xf numFmtId="41" fontId="0" fillId="3" borderId="3" xfId="0" applyNumberFormat="1" applyFill="1" applyBorder="1" applyProtection="1">
      <protection locked="0"/>
    </xf>
    <xf numFmtId="0" fontId="3" fillId="2" borderId="0" xfId="0" applyFont="1" applyFill="1" applyBorder="1" applyAlignment="1" applyProtection="1">
      <alignment horizontal="left" indent="1"/>
      <protection hidden="1"/>
    </xf>
    <xf numFmtId="0" fontId="0" fillId="2" borderId="0" xfId="0" applyFill="1" applyBorder="1" applyProtection="1">
      <protection hidden="1"/>
    </xf>
    <xf numFmtId="0" fontId="0" fillId="2" borderId="4" xfId="0" applyFill="1" applyBorder="1" applyProtection="1">
      <protection hidden="1"/>
    </xf>
    <xf numFmtId="0" fontId="3" fillId="4" borderId="0" xfId="0" applyFont="1" applyFill="1" applyBorder="1" applyAlignment="1" applyProtection="1">
      <alignment horizontal="right" indent="1"/>
      <protection hidden="1"/>
    </xf>
    <xf numFmtId="41" fontId="0" fillId="3" borderId="5" xfId="0" applyNumberFormat="1" applyFill="1" applyBorder="1" applyProtection="1">
      <protection locked="0"/>
    </xf>
    <xf numFmtId="41" fontId="0" fillId="3" borderId="6" xfId="0" applyNumberFormat="1" applyFill="1" applyBorder="1" applyProtection="1">
      <protection locked="0"/>
    </xf>
    <xf numFmtId="41" fontId="0" fillId="3" borderId="7" xfId="0" applyNumberFormat="1" applyFill="1" applyBorder="1" applyProtection="1">
      <protection locked="0"/>
    </xf>
    <xf numFmtId="41" fontId="0" fillId="3" borderId="8" xfId="0" applyNumberFormat="1" applyFill="1" applyBorder="1" applyProtection="1">
      <protection locked="0"/>
    </xf>
    <xf numFmtId="0" fontId="0" fillId="2" borderId="9" xfId="0" applyFill="1" applyBorder="1" applyProtection="1">
      <protection hidden="1"/>
    </xf>
    <xf numFmtId="49" fontId="0" fillId="3" borderId="10" xfId="0" applyNumberFormat="1" applyFill="1" applyBorder="1" applyAlignment="1" applyProtection="1">
      <alignment horizontal="center"/>
      <protection locked="0"/>
    </xf>
    <xf numFmtId="49" fontId="0" fillId="3" borderId="11" xfId="0" applyNumberFormat="1" applyFill="1" applyBorder="1" applyAlignment="1" applyProtection="1">
      <alignment horizontal="center"/>
      <protection locked="0"/>
    </xf>
    <xf numFmtId="49" fontId="0" fillId="3" borderId="12" xfId="0" applyNumberFormat="1" applyFill="1" applyBorder="1" applyAlignment="1" applyProtection="1">
      <alignment horizontal="center"/>
      <protection locked="0"/>
    </xf>
    <xf numFmtId="0" fontId="3" fillId="4" borderId="13" xfId="0" applyFont="1" applyFill="1" applyBorder="1" applyProtection="1">
      <protection hidden="1"/>
    </xf>
    <xf numFmtId="0" fontId="3" fillId="4" borderId="1" xfId="0" applyFont="1" applyFill="1" applyBorder="1" applyProtection="1">
      <protection hidden="1"/>
    </xf>
    <xf numFmtId="0" fontId="3" fillId="4" borderId="9" xfId="0" applyFont="1" applyFill="1" applyBorder="1" applyProtection="1">
      <protection hidden="1"/>
    </xf>
    <xf numFmtId="0" fontId="0" fillId="0" borderId="0" xfId="0" applyProtection="1">
      <protection hidden="1"/>
    </xf>
    <xf numFmtId="0" fontId="3" fillId="0" borderId="0" xfId="0" applyFont="1" applyProtection="1">
      <protection hidden="1"/>
    </xf>
    <xf numFmtId="0" fontId="2" fillId="0" borderId="0" xfId="0" quotePrefix="1" applyFont="1" applyProtection="1">
      <protection hidden="1"/>
    </xf>
    <xf numFmtId="0" fontId="2" fillId="2" borderId="14" xfId="0" applyFont="1" applyFill="1" applyBorder="1" applyProtection="1">
      <protection hidden="1"/>
    </xf>
    <xf numFmtId="0" fontId="0" fillId="2" borderId="13" xfId="0" applyFill="1" applyBorder="1" applyProtection="1">
      <protection hidden="1"/>
    </xf>
    <xf numFmtId="0" fontId="0" fillId="2" borderId="15" xfId="0" applyFill="1" applyBorder="1" applyProtection="1">
      <protection hidden="1"/>
    </xf>
    <xf numFmtId="0" fontId="0" fillId="2" borderId="0" xfId="0" applyFill="1" applyBorder="1" applyAlignment="1" applyProtection="1">
      <alignment horizontal="left" indent="2"/>
      <protection hidden="1"/>
    </xf>
    <xf numFmtId="0" fontId="0" fillId="2" borderId="16" xfId="0" applyFill="1" applyBorder="1" applyProtection="1">
      <protection hidden="1"/>
    </xf>
    <xf numFmtId="0" fontId="0" fillId="2" borderId="4" xfId="0" applyFill="1" applyBorder="1" applyAlignment="1" applyProtection="1">
      <alignment horizontal="left" indent="2"/>
      <protection hidden="1"/>
    </xf>
    <xf numFmtId="0" fontId="2" fillId="4" borderId="14" xfId="0" applyFont="1" applyFill="1" applyBorder="1" applyProtection="1">
      <protection hidden="1"/>
    </xf>
    <xf numFmtId="0" fontId="2" fillId="4" borderId="17" xfId="0" applyFont="1" applyFill="1" applyBorder="1" applyProtection="1">
      <protection hidden="1"/>
    </xf>
    <xf numFmtId="0" fontId="0" fillId="4" borderId="17" xfId="0" applyFill="1" applyBorder="1" applyProtection="1">
      <protection hidden="1"/>
    </xf>
    <xf numFmtId="0" fontId="0" fillId="4" borderId="13" xfId="0" applyFill="1" applyBorder="1" applyProtection="1">
      <protection hidden="1"/>
    </xf>
    <xf numFmtId="0" fontId="0" fillId="4" borderId="15" xfId="0" applyFill="1" applyBorder="1" applyProtection="1">
      <protection hidden="1"/>
    </xf>
    <xf numFmtId="0" fontId="0" fillId="4" borderId="0" xfId="0" applyFill="1" applyBorder="1" applyProtection="1">
      <protection hidden="1"/>
    </xf>
    <xf numFmtId="0" fontId="0" fillId="4" borderId="1" xfId="0" applyFill="1" applyBorder="1" applyAlignment="1" applyProtection="1">
      <alignment horizontal="center"/>
      <protection hidden="1"/>
    </xf>
    <xf numFmtId="49" fontId="0" fillId="4" borderId="10" xfId="0" applyNumberFormat="1" applyFill="1" applyBorder="1" applyProtection="1">
      <protection hidden="1"/>
    </xf>
    <xf numFmtId="49" fontId="0" fillId="4" borderId="12" xfId="0" applyNumberFormat="1" applyFill="1" applyBorder="1" applyProtection="1">
      <protection hidden="1"/>
    </xf>
    <xf numFmtId="49" fontId="0" fillId="4" borderId="11" xfId="0" applyNumberFormat="1" applyFill="1" applyBorder="1" applyProtection="1">
      <protection hidden="1"/>
    </xf>
    <xf numFmtId="49" fontId="0" fillId="4" borderId="0" xfId="0" applyNumberFormat="1" applyFill="1" applyBorder="1" applyProtection="1">
      <protection hidden="1"/>
    </xf>
    <xf numFmtId="0" fontId="0" fillId="4" borderId="18" xfId="0" applyFill="1" applyBorder="1" applyProtection="1">
      <protection hidden="1"/>
    </xf>
    <xf numFmtId="0" fontId="0" fillId="4" borderId="0" xfId="0" applyFill="1" applyBorder="1" applyAlignment="1" applyProtection="1">
      <alignment horizontal="center"/>
      <protection hidden="1"/>
    </xf>
    <xf numFmtId="41" fontId="0" fillId="4" borderId="19" xfId="0" applyNumberFormat="1" applyFill="1" applyBorder="1" applyProtection="1">
      <protection hidden="1"/>
    </xf>
    <xf numFmtId="0" fontId="0" fillId="4" borderId="0" xfId="0" applyFill="1" applyProtection="1">
      <protection hidden="1"/>
    </xf>
    <xf numFmtId="49" fontId="0" fillId="4" borderId="1" xfId="0" applyNumberFormat="1" applyFill="1" applyBorder="1" applyProtection="1">
      <protection hidden="1"/>
    </xf>
    <xf numFmtId="0" fontId="0" fillId="4" borderId="1" xfId="0" applyFill="1" applyBorder="1" applyProtection="1">
      <protection hidden="1"/>
    </xf>
    <xf numFmtId="0" fontId="0" fillId="4" borderId="1" xfId="0" applyFill="1" applyBorder="1" applyAlignment="1" applyProtection="1">
      <protection hidden="1"/>
    </xf>
    <xf numFmtId="49" fontId="0" fillId="4" borderId="1" xfId="0" applyNumberFormat="1" applyFill="1" applyBorder="1" applyAlignment="1" applyProtection="1">
      <protection hidden="1"/>
    </xf>
    <xf numFmtId="41" fontId="0" fillId="4" borderId="0" xfId="0" applyNumberFormat="1" applyFill="1" applyBorder="1" applyProtection="1">
      <protection hidden="1"/>
    </xf>
    <xf numFmtId="0" fontId="0" fillId="4" borderId="16" xfId="0" applyFill="1" applyBorder="1" applyProtection="1">
      <protection hidden="1"/>
    </xf>
    <xf numFmtId="0" fontId="0" fillId="4" borderId="4" xfId="0" applyFill="1" applyBorder="1" applyProtection="1">
      <protection hidden="1"/>
    </xf>
    <xf numFmtId="0" fontId="0" fillId="4" borderId="9" xfId="0" applyFill="1" applyBorder="1" applyProtection="1">
      <protection hidden="1"/>
    </xf>
    <xf numFmtId="0" fontId="0" fillId="0" borderId="0" xfId="0" applyFill="1" applyProtection="1">
      <protection hidden="1"/>
    </xf>
    <xf numFmtId="0" fontId="0" fillId="2" borderId="20" xfId="0" applyFill="1" applyBorder="1" applyAlignment="1" applyProtection="1">
      <protection hidden="1"/>
    </xf>
    <xf numFmtId="0" fontId="0" fillId="2" borderId="4" xfId="0" applyFill="1" applyBorder="1" applyAlignment="1" applyProtection="1">
      <protection hidden="1"/>
    </xf>
    <xf numFmtId="0" fontId="0" fillId="2" borderId="21" xfId="0" applyFill="1" applyBorder="1" applyProtection="1">
      <protection hidden="1"/>
    </xf>
    <xf numFmtId="0" fontId="0" fillId="4" borderId="14" xfId="0" applyFill="1" applyBorder="1" applyProtection="1">
      <protection hidden="1"/>
    </xf>
    <xf numFmtId="0" fontId="0" fillId="4" borderId="17" xfId="0" quotePrefix="1" applyFill="1" applyBorder="1" applyProtection="1">
      <protection hidden="1"/>
    </xf>
    <xf numFmtId="0" fontId="0" fillId="4" borderId="0" xfId="0" quotePrefix="1" applyFill="1" applyBorder="1" applyProtection="1">
      <protection hidden="1"/>
    </xf>
    <xf numFmtId="49" fontId="0" fillId="4" borderId="22" xfId="0" applyNumberFormat="1" applyFill="1" applyBorder="1" applyProtection="1">
      <protection hidden="1"/>
    </xf>
    <xf numFmtId="49" fontId="0" fillId="4" borderId="23" xfId="0" applyNumberFormat="1" applyFill="1" applyBorder="1" applyProtection="1">
      <protection hidden="1"/>
    </xf>
    <xf numFmtId="41" fontId="0" fillId="4" borderId="24" xfId="0" applyNumberFormat="1" applyFill="1" applyBorder="1" applyProtection="1">
      <protection hidden="1"/>
    </xf>
    <xf numFmtId="49" fontId="0" fillId="4" borderId="17" xfId="0" applyNumberFormat="1" applyFill="1" applyBorder="1" applyProtection="1">
      <protection hidden="1"/>
    </xf>
    <xf numFmtId="0" fontId="0" fillId="4" borderId="25" xfId="0" applyFill="1" applyBorder="1" applyProtection="1">
      <protection hidden="1"/>
    </xf>
    <xf numFmtId="0" fontId="3" fillId="2" borderId="0" xfId="0" applyFont="1" applyFill="1" applyBorder="1" applyAlignment="1"/>
    <xf numFmtId="0" fontId="3" fillId="2" borderId="0" xfId="0" applyFont="1" applyFill="1" applyAlignment="1"/>
    <xf numFmtId="0" fontId="3" fillId="2" borderId="0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1" xfId="0" applyFont="1" applyFill="1" applyBorder="1" applyProtection="1">
      <protection hidden="1"/>
    </xf>
    <xf numFmtId="0" fontId="3" fillId="4" borderId="0" xfId="0" applyFont="1" applyFill="1" applyBorder="1" applyAlignment="1" applyProtection="1">
      <protection hidden="1"/>
    </xf>
    <xf numFmtId="41" fontId="0" fillId="3" borderId="26" xfId="0" applyNumberFormat="1" applyFill="1" applyBorder="1" applyProtection="1">
      <protection locked="0"/>
    </xf>
    <xf numFmtId="49" fontId="0" fillId="3" borderId="23" xfId="0" applyNumberFormat="1" applyFill="1" applyBorder="1" applyAlignment="1" applyProtection="1">
      <alignment horizontal="center"/>
      <protection locked="0"/>
    </xf>
    <xf numFmtId="41" fontId="0" fillId="3" borderId="27" xfId="0" applyNumberFormat="1" applyFill="1" applyBorder="1" applyProtection="1">
      <protection locked="0"/>
    </xf>
    <xf numFmtId="41" fontId="7" fillId="3" borderId="28" xfId="0" applyNumberFormat="1" applyFont="1" applyFill="1" applyBorder="1" applyProtection="1">
      <protection locked="0"/>
    </xf>
    <xf numFmtId="49" fontId="0" fillId="3" borderId="22" xfId="0" applyNumberFormat="1" applyFill="1" applyBorder="1" applyAlignment="1" applyProtection="1">
      <alignment horizontal="center"/>
      <protection locked="0"/>
    </xf>
    <xf numFmtId="41" fontId="0" fillId="3" borderId="29" xfId="0" applyNumberFormat="1" applyFill="1" applyBorder="1" applyProtection="1">
      <protection locked="0"/>
    </xf>
    <xf numFmtId="41" fontId="7" fillId="3" borderId="2" xfId="0" applyNumberFormat="1" applyFont="1" applyFill="1" applyBorder="1" applyProtection="1">
      <protection locked="0"/>
    </xf>
    <xf numFmtId="0" fontId="3" fillId="4" borderId="0" xfId="0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 applyProtection="1">
      <protection hidden="1"/>
    </xf>
    <xf numFmtId="0" fontId="3" fillId="2" borderId="0" xfId="0" applyFont="1" applyFill="1" applyAlignment="1" applyProtection="1">
      <protection hidden="1"/>
    </xf>
    <xf numFmtId="0" fontId="3" fillId="2" borderId="30" xfId="0" applyFont="1" applyFill="1" applyBorder="1" applyAlignment="1" applyProtection="1">
      <protection hidden="1"/>
    </xf>
    <xf numFmtId="0" fontId="3" fillId="2" borderId="31" xfId="0" applyFont="1" applyFill="1" applyBorder="1" applyProtection="1">
      <protection hidden="1"/>
    </xf>
    <xf numFmtId="41" fontId="3" fillId="4" borderId="19" xfId="0" applyNumberFormat="1" applyFont="1" applyFill="1" applyBorder="1" applyAlignment="1" applyProtection="1">
      <alignment horizontal="center"/>
      <protection hidden="1"/>
    </xf>
    <xf numFmtId="41" fontId="0" fillId="3" borderId="32" xfId="0" applyNumberFormat="1" applyFill="1" applyBorder="1" applyProtection="1">
      <protection locked="0"/>
    </xf>
    <xf numFmtId="41" fontId="0" fillId="3" borderId="33" xfId="0" applyNumberFormat="1" applyFill="1" applyBorder="1" applyProtection="1">
      <protection locked="0"/>
    </xf>
    <xf numFmtId="0" fontId="0" fillId="2" borderId="14" xfId="0" applyFill="1" applyBorder="1" applyAlignment="1" applyProtection="1">
      <alignment horizontal="center"/>
      <protection hidden="1"/>
    </xf>
    <xf numFmtId="0" fontId="0" fillId="2" borderId="17" xfId="0" applyFill="1" applyBorder="1" applyAlignment="1" applyProtection="1">
      <alignment horizontal="center"/>
      <protection hidden="1"/>
    </xf>
    <xf numFmtId="0" fontId="0" fillId="2" borderId="13" xfId="0" applyFill="1" applyBorder="1" applyAlignment="1" applyProtection="1">
      <alignment horizontal="center"/>
      <protection hidden="1"/>
    </xf>
    <xf numFmtId="0" fontId="2" fillId="0" borderId="0" xfId="0" applyFont="1" applyAlignment="1" applyProtection="1">
      <alignment horizontal="left" indent="1"/>
    </xf>
    <xf numFmtId="0" fontId="0" fillId="0" borderId="0" xfId="0" applyAlignment="1">
      <alignment horizontal="center"/>
    </xf>
    <xf numFmtId="0" fontId="10" fillId="0" borderId="0" xfId="0" applyFont="1" applyProtection="1"/>
    <xf numFmtId="0" fontId="0" fillId="0" borderId="0" xfId="0" applyProtection="1"/>
    <xf numFmtId="9" fontId="11" fillId="0" borderId="0" xfId="1" applyFont="1" applyAlignment="1" applyProtection="1">
      <alignment horizontal="left"/>
    </xf>
    <xf numFmtId="0" fontId="0" fillId="0" borderId="4" xfId="0" applyBorder="1"/>
    <xf numFmtId="0" fontId="6" fillId="0" borderId="0" xfId="0" applyFont="1" applyAlignment="1" applyProtection="1">
      <alignment horizontal="left" indent="1"/>
    </xf>
    <xf numFmtId="0" fontId="0" fillId="0" borderId="0" xfId="0" applyBorder="1" applyAlignment="1" applyProtection="1">
      <alignment horizontal="left"/>
    </xf>
    <xf numFmtId="0" fontId="3" fillId="0" borderId="0" xfId="0" applyFont="1" applyProtection="1"/>
    <xf numFmtId="0" fontId="0" fillId="0" borderId="0" xfId="0" applyAlignment="1" applyProtection="1">
      <alignment horizontal="center"/>
    </xf>
    <xf numFmtId="0" fontId="16" fillId="0" borderId="0" xfId="0" applyFont="1"/>
    <xf numFmtId="0" fontId="0" fillId="0" borderId="34" xfId="0" applyBorder="1"/>
    <xf numFmtId="0" fontId="16" fillId="0" borderId="0" xfId="0" quotePrefix="1" applyFont="1"/>
    <xf numFmtId="9" fontId="0" fillId="0" borderId="34" xfId="1" applyFont="1" applyBorder="1"/>
    <xf numFmtId="0" fontId="16" fillId="0" borderId="4" xfId="0" applyFont="1" applyBorder="1"/>
    <xf numFmtId="0" fontId="3" fillId="4" borderId="0" xfId="0" applyFont="1" applyFill="1" applyBorder="1" applyAlignment="1" applyProtection="1">
      <alignment horizontal="left"/>
      <protection hidden="1"/>
    </xf>
    <xf numFmtId="0" fontId="3" fillId="4" borderId="35" xfId="0" applyFont="1" applyFill="1" applyBorder="1" applyAlignment="1" applyProtection="1">
      <alignment horizontal="left"/>
      <protection hidden="1"/>
    </xf>
    <xf numFmtId="0" fontId="3" fillId="2" borderId="35" xfId="0" applyFont="1" applyFill="1" applyBorder="1" applyAlignment="1" applyProtection="1">
      <alignment horizontal="left"/>
      <protection hidden="1"/>
    </xf>
    <xf numFmtId="49" fontId="0" fillId="4" borderId="36" xfId="0" applyNumberFormat="1" applyFill="1" applyBorder="1" applyProtection="1">
      <protection hidden="1"/>
    </xf>
    <xf numFmtId="49" fontId="0" fillId="3" borderId="37" xfId="0" applyNumberFormat="1" applyFill="1" applyBorder="1" applyAlignment="1" applyProtection="1">
      <alignment horizontal="center"/>
      <protection locked="0"/>
    </xf>
    <xf numFmtId="49" fontId="0" fillId="4" borderId="37" xfId="0" applyNumberFormat="1" applyFill="1" applyBorder="1" applyProtection="1">
      <protection hidden="1"/>
    </xf>
    <xf numFmtId="41" fontId="0" fillId="3" borderId="38" xfId="0" applyNumberFormat="1" applyFill="1" applyBorder="1" applyProtection="1">
      <protection locked="0"/>
    </xf>
    <xf numFmtId="49" fontId="0" fillId="4" borderId="39" xfId="0" applyNumberFormat="1" applyFill="1" applyBorder="1" applyProtection="1">
      <protection hidden="1"/>
    </xf>
    <xf numFmtId="41" fontId="0" fillId="3" borderId="37" xfId="0" applyNumberFormat="1" applyFill="1" applyBorder="1" applyProtection="1">
      <protection locked="0"/>
    </xf>
    <xf numFmtId="49" fontId="0" fillId="4" borderId="40" xfId="0" applyNumberFormat="1" applyFill="1" applyBorder="1" applyProtection="1">
      <protection hidden="1"/>
    </xf>
    <xf numFmtId="0" fontId="18" fillId="2" borderId="17" xfId="0" applyFont="1" applyFill="1" applyBorder="1" applyAlignment="1" applyProtection="1">
      <alignment horizontal="center"/>
      <protection hidden="1"/>
    </xf>
    <xf numFmtId="41" fontId="17" fillId="2" borderId="17" xfId="0" applyNumberFormat="1" applyFont="1" applyFill="1" applyBorder="1" applyAlignment="1" applyProtection="1">
      <alignment horizontal="center"/>
      <protection hidden="1"/>
    </xf>
    <xf numFmtId="0" fontId="17" fillId="2" borderId="17" xfId="0" applyFont="1" applyFill="1" applyBorder="1" applyAlignment="1" applyProtection="1">
      <alignment horizontal="center"/>
      <protection hidden="1"/>
    </xf>
    <xf numFmtId="0" fontId="2" fillId="0" borderId="0" xfId="0" quotePrefix="1" applyFont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4" borderId="41" xfId="0" applyFill="1" applyBorder="1" applyProtection="1">
      <protection hidden="1"/>
    </xf>
    <xf numFmtId="0" fontId="0" fillId="0" borderId="4" xfId="0" applyBorder="1" applyProtection="1"/>
    <xf numFmtId="0" fontId="3" fillId="2" borderId="0" xfId="0" applyFont="1" applyFill="1" applyBorder="1" applyAlignment="1" applyProtection="1"/>
    <xf numFmtId="0" fontId="3" fillId="2" borderId="0" xfId="0" applyFont="1" applyFill="1" applyAlignment="1" applyProtection="1"/>
    <xf numFmtId="0" fontId="3" fillId="2" borderId="0" xfId="0" applyFont="1" applyFill="1" applyBorder="1" applyAlignment="1" applyProtection="1">
      <alignment horizontal="left"/>
    </xf>
    <xf numFmtId="0" fontId="3" fillId="2" borderId="0" xfId="0" applyFont="1" applyFill="1" applyAlignment="1" applyProtection="1">
      <alignment horizontal="left"/>
    </xf>
    <xf numFmtId="49" fontId="0" fillId="3" borderId="10" xfId="0" applyNumberFormat="1" applyFill="1" applyBorder="1" applyAlignment="1" applyProtection="1">
      <alignment horizontal="center"/>
    </xf>
    <xf numFmtId="41" fontId="0" fillId="3" borderId="32" xfId="0" applyNumberFormat="1" applyFill="1" applyBorder="1" applyProtection="1"/>
    <xf numFmtId="41" fontId="0" fillId="3" borderId="33" xfId="0" applyNumberFormat="1" applyFill="1" applyBorder="1" applyProtection="1"/>
    <xf numFmtId="41" fontId="7" fillId="3" borderId="28" xfId="0" applyNumberFormat="1" applyFont="1" applyFill="1" applyBorder="1" applyProtection="1"/>
    <xf numFmtId="41" fontId="0" fillId="3" borderId="3" xfId="0" applyNumberFormat="1" applyFill="1" applyBorder="1" applyProtection="1"/>
    <xf numFmtId="41" fontId="0" fillId="3" borderId="5" xfId="0" applyNumberFormat="1" applyFill="1" applyBorder="1" applyProtection="1"/>
    <xf numFmtId="41" fontId="0" fillId="3" borderId="7" xfId="0" applyNumberFormat="1" applyFill="1" applyBorder="1" applyProtection="1"/>
    <xf numFmtId="49" fontId="0" fillId="3" borderId="12" xfId="0" applyNumberFormat="1" applyFill="1" applyBorder="1" applyAlignment="1" applyProtection="1">
      <alignment horizontal="center"/>
    </xf>
    <xf numFmtId="41" fontId="0" fillId="3" borderId="6" xfId="0" applyNumberFormat="1" applyFill="1" applyBorder="1" applyProtection="1"/>
    <xf numFmtId="49" fontId="0" fillId="3" borderId="11" xfId="0" applyNumberFormat="1" applyFill="1" applyBorder="1" applyAlignment="1" applyProtection="1">
      <alignment horizontal="center"/>
    </xf>
    <xf numFmtId="41" fontId="0" fillId="3" borderId="8" xfId="0" applyNumberFormat="1" applyFill="1" applyBorder="1" applyProtection="1"/>
    <xf numFmtId="49" fontId="0" fillId="3" borderId="23" xfId="0" applyNumberFormat="1" applyFill="1" applyBorder="1" applyAlignment="1" applyProtection="1">
      <alignment horizontal="center"/>
    </xf>
    <xf numFmtId="41" fontId="0" fillId="3" borderId="26" xfId="0" applyNumberFormat="1" applyFill="1" applyBorder="1" applyProtection="1"/>
    <xf numFmtId="49" fontId="0" fillId="3" borderId="22" xfId="0" applyNumberFormat="1" applyFill="1" applyBorder="1" applyAlignment="1" applyProtection="1">
      <alignment horizontal="center"/>
    </xf>
    <xf numFmtId="41" fontId="0" fillId="3" borderId="27" xfId="0" applyNumberFormat="1" applyFill="1" applyBorder="1" applyProtection="1"/>
    <xf numFmtId="41" fontId="0" fillId="3" borderId="29" xfId="0" applyNumberFormat="1" applyFill="1" applyBorder="1" applyProtection="1"/>
    <xf numFmtId="49" fontId="0" fillId="3" borderId="37" xfId="0" applyNumberFormat="1" applyFill="1" applyBorder="1" applyAlignment="1" applyProtection="1">
      <alignment horizontal="center"/>
    </xf>
    <xf numFmtId="41" fontId="0" fillId="3" borderId="38" xfId="0" applyNumberFormat="1" applyFill="1" applyBorder="1" applyProtection="1"/>
    <xf numFmtId="41" fontId="7" fillId="3" borderId="2" xfId="0" applyNumberFormat="1" applyFont="1" applyFill="1" applyBorder="1" applyProtection="1"/>
    <xf numFmtId="41" fontId="0" fillId="3" borderId="2" xfId="0" applyNumberFormat="1" applyFill="1" applyBorder="1" applyProtection="1"/>
    <xf numFmtId="49" fontId="0" fillId="3" borderId="42" xfId="0" applyNumberFormat="1" applyFill="1" applyBorder="1" applyAlignment="1" applyProtection="1">
      <alignment horizontal="left"/>
      <protection locked="0"/>
    </xf>
    <xf numFmtId="0" fontId="0" fillId="0" borderId="43" xfId="0" applyBorder="1" applyProtection="1">
      <protection locked="0"/>
    </xf>
    <xf numFmtId="0" fontId="0" fillId="0" borderId="44" xfId="0" applyBorder="1" applyProtection="1">
      <protection locked="0"/>
    </xf>
    <xf numFmtId="49" fontId="0" fillId="3" borderId="42" xfId="0" applyNumberFormat="1" applyFill="1" applyBorder="1" applyAlignment="1" applyProtection="1">
      <alignment horizontal="left" indent="1"/>
      <protection locked="0"/>
    </xf>
    <xf numFmtId="0" fontId="0" fillId="0" borderId="43" xfId="0" applyBorder="1" applyAlignment="1" applyProtection="1">
      <alignment horizontal="left" indent="1"/>
      <protection locked="0"/>
    </xf>
    <xf numFmtId="0" fontId="0" fillId="0" borderId="44" xfId="0" applyBorder="1" applyAlignment="1" applyProtection="1">
      <alignment horizontal="left" indent="1"/>
      <protection locked="0"/>
    </xf>
    <xf numFmtId="0" fontId="2" fillId="4" borderId="45" xfId="0" applyFont="1" applyFill="1" applyBorder="1" applyAlignment="1" applyProtection="1">
      <alignment horizontal="center"/>
      <protection hidden="1"/>
    </xf>
    <xf numFmtId="0" fontId="0" fillId="2" borderId="0" xfId="0" applyFill="1" applyAlignment="1" applyProtection="1">
      <alignment horizontal="left"/>
      <protection hidden="1"/>
    </xf>
    <xf numFmtId="0" fontId="2" fillId="2" borderId="16" xfId="0" quotePrefix="1" applyFont="1" applyFill="1" applyBorder="1" applyAlignment="1" applyProtection="1">
      <alignment horizontal="center"/>
      <protection hidden="1"/>
    </xf>
    <xf numFmtId="0" fontId="2" fillId="2" borderId="4" xfId="0" applyFont="1" applyFill="1" applyBorder="1" applyAlignment="1" applyProtection="1">
      <alignment horizontal="center"/>
      <protection hidden="1"/>
    </xf>
    <xf numFmtId="0" fontId="2" fillId="2" borderId="9" xfId="0" applyFont="1" applyFill="1" applyBorder="1" applyAlignment="1" applyProtection="1">
      <alignment horizontal="center"/>
      <protection hidden="1"/>
    </xf>
    <xf numFmtId="0" fontId="0" fillId="2" borderId="4" xfId="0" applyFill="1" applyBorder="1" applyAlignment="1" applyProtection="1">
      <alignment horizontal="left"/>
      <protection hidden="1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0" xfId="0" applyFont="1" applyFill="1" applyBorder="1" applyAlignment="1"/>
    <xf numFmtId="0" fontId="3" fillId="2" borderId="0" xfId="0" applyFont="1" applyFill="1" applyAlignment="1"/>
    <xf numFmtId="0" fontId="2" fillId="2" borderId="14" xfId="0" applyFont="1" applyFill="1" applyBorder="1" applyAlignment="1" applyProtection="1">
      <alignment horizontal="center"/>
      <protection hidden="1"/>
    </xf>
    <xf numFmtId="0" fontId="2" fillId="2" borderId="17" xfId="0" applyFont="1" applyFill="1" applyBorder="1" applyAlignment="1" applyProtection="1">
      <alignment horizontal="center"/>
      <protection hidden="1"/>
    </xf>
    <xf numFmtId="0" fontId="2" fillId="2" borderId="13" xfId="0" applyFont="1" applyFill="1" applyBorder="1" applyAlignment="1" applyProtection="1">
      <alignment horizontal="center"/>
      <protection hidden="1"/>
    </xf>
    <xf numFmtId="0" fontId="2" fillId="2" borderId="15" xfId="0" applyFont="1" applyFill="1" applyBorder="1" applyAlignment="1" applyProtection="1">
      <alignment horizontal="center"/>
      <protection hidden="1"/>
    </xf>
    <xf numFmtId="0" fontId="2" fillId="2" borderId="0" xfId="0" applyFont="1" applyFill="1" applyBorder="1" applyAlignment="1" applyProtection="1">
      <alignment horizontal="center"/>
      <protection hidden="1"/>
    </xf>
    <xf numFmtId="0" fontId="2" fillId="2" borderId="1" xfId="0" applyFont="1" applyFill="1" applyBorder="1" applyAlignment="1" applyProtection="1">
      <alignment horizontal="center"/>
      <protection hidden="1"/>
    </xf>
    <xf numFmtId="0" fontId="1" fillId="4" borderId="17" xfId="0" applyFont="1" applyFill="1" applyBorder="1" applyAlignment="1" applyProtection="1">
      <protection hidden="1"/>
    </xf>
    <xf numFmtId="0" fontId="12" fillId="0" borderId="0" xfId="0" applyFont="1" applyAlignment="1" applyProtection="1">
      <alignment horizontal="left"/>
    </xf>
    <xf numFmtId="0" fontId="0" fillId="0" borderId="0" xfId="0" applyAlignment="1" applyProtection="1"/>
    <xf numFmtId="0" fontId="13" fillId="5" borderId="15" xfId="0" applyNumberFormat="1" applyFont="1" applyFill="1" applyBorder="1" applyAlignment="1" applyProtection="1">
      <alignment horizontal="left" vertical="center" wrapText="1"/>
    </xf>
    <xf numFmtId="0" fontId="13" fillId="5" borderId="0" xfId="0" applyNumberFormat="1" applyFont="1" applyFill="1" applyBorder="1" applyAlignment="1" applyProtection="1">
      <alignment horizontal="left" vertical="center" wrapText="1"/>
    </xf>
    <xf numFmtId="0" fontId="8" fillId="6" borderId="15" xfId="0" applyNumberFormat="1" applyFont="1" applyFill="1" applyBorder="1" applyAlignment="1" applyProtection="1">
      <alignment horizontal="left" vertical="center"/>
    </xf>
    <xf numFmtId="0" fontId="8" fillId="6" borderId="0" xfId="0" applyNumberFormat="1" applyFont="1" applyFill="1" applyBorder="1" applyAlignment="1" applyProtection="1">
      <alignment horizontal="left" vertical="center"/>
    </xf>
    <xf numFmtId="0" fontId="3" fillId="4" borderId="0" xfId="0" applyFont="1" applyFill="1" applyBorder="1" applyAlignment="1" applyProtection="1">
      <alignment horizontal="center"/>
      <protection hidden="1"/>
    </xf>
    <xf numFmtId="0" fontId="9" fillId="5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>
      <alignment horizontal="left" indent="1"/>
    </xf>
    <xf numFmtId="0" fontId="0" fillId="0" borderId="1" xfId="0" applyBorder="1" applyAlignment="1" applyProtection="1">
      <alignment horizontal="left" indent="1"/>
    </xf>
    <xf numFmtId="49" fontId="0" fillId="3" borderId="46" xfId="0" applyNumberFormat="1" applyFill="1" applyBorder="1" applyAlignment="1" applyProtection="1">
      <alignment horizontal="left"/>
      <protection locked="0"/>
    </xf>
    <xf numFmtId="49" fontId="0" fillId="3" borderId="43" xfId="0" applyNumberFormat="1" applyFill="1" applyBorder="1" applyAlignment="1" applyProtection="1">
      <alignment horizontal="left"/>
      <protection locked="0"/>
    </xf>
    <xf numFmtId="0" fontId="0" fillId="0" borderId="43" xfId="0" applyBorder="1" applyAlignment="1" applyProtection="1">
      <protection locked="0"/>
    </xf>
    <xf numFmtId="0" fontId="0" fillId="0" borderId="44" xfId="0" applyBorder="1" applyAlignment="1" applyProtection="1">
      <protection locked="0"/>
    </xf>
    <xf numFmtId="9" fontId="11" fillId="0" borderId="4" xfId="1" applyFont="1" applyBorder="1" applyAlignment="1" applyProtection="1">
      <alignment horizontal="left"/>
      <protection hidden="1"/>
    </xf>
    <xf numFmtId="0" fontId="0" fillId="0" borderId="4" xfId="0" applyBorder="1" applyAlignment="1" applyProtection="1">
      <protection hidden="1"/>
    </xf>
    <xf numFmtId="0" fontId="15" fillId="7" borderId="15" xfId="0" applyNumberFormat="1" applyFont="1" applyFill="1" applyBorder="1" applyAlignment="1" applyProtection="1">
      <alignment horizontal="left" vertical="center"/>
    </xf>
    <xf numFmtId="0" fontId="15" fillId="7" borderId="0" xfId="0" applyNumberFormat="1" applyFont="1" applyFill="1" applyBorder="1" applyAlignment="1" applyProtection="1">
      <alignment horizontal="left" vertical="center"/>
    </xf>
    <xf numFmtId="0" fontId="17" fillId="2" borderId="41" xfId="0" applyFont="1" applyFill="1" applyBorder="1" applyAlignment="1" applyProtection="1">
      <alignment horizontal="center"/>
      <protection hidden="1"/>
    </xf>
    <xf numFmtId="0" fontId="18" fillId="0" borderId="41" xfId="0" applyFont="1" applyBorder="1" applyAlignment="1">
      <alignment horizontal="center"/>
    </xf>
    <xf numFmtId="42" fontId="0" fillId="3" borderId="42" xfId="0" applyNumberFormat="1" applyFill="1" applyBorder="1" applyAlignment="1" applyProtection="1">
      <alignment horizontal="left"/>
      <protection locked="0"/>
    </xf>
    <xf numFmtId="42" fontId="0" fillId="3" borderId="44" xfId="0" applyNumberFormat="1" applyFill="1" applyBorder="1" applyAlignment="1" applyProtection="1">
      <alignment horizontal="left"/>
      <protection locked="0"/>
    </xf>
    <xf numFmtId="42" fontId="0" fillId="3" borderId="47" xfId="0" applyNumberFormat="1" applyFill="1" applyBorder="1" applyAlignment="1" applyProtection="1">
      <alignment horizontal="left"/>
      <protection locked="0"/>
    </xf>
    <xf numFmtId="42" fontId="0" fillId="3" borderId="48" xfId="0" applyNumberFormat="1" applyFill="1" applyBorder="1" applyAlignment="1" applyProtection="1">
      <alignment horizontal="left"/>
      <protection locked="0"/>
    </xf>
    <xf numFmtId="42" fontId="0" fillId="3" borderId="42" xfId="0" applyNumberFormat="1" applyFill="1" applyBorder="1" applyAlignment="1" applyProtection="1">
      <alignment horizontal="left"/>
    </xf>
    <xf numFmtId="42" fontId="0" fillId="3" borderId="44" xfId="0" applyNumberFormat="1" applyFill="1" applyBorder="1" applyAlignment="1" applyProtection="1">
      <alignment horizontal="left"/>
    </xf>
    <xf numFmtId="42" fontId="0" fillId="3" borderId="47" xfId="0" applyNumberFormat="1" applyFill="1" applyBorder="1" applyAlignment="1" applyProtection="1">
      <alignment horizontal="left"/>
    </xf>
    <xf numFmtId="42" fontId="0" fillId="3" borderId="48" xfId="0" applyNumberFormat="1" applyFill="1" applyBorder="1" applyAlignment="1" applyProtection="1">
      <alignment horizontal="left"/>
    </xf>
    <xf numFmtId="0" fontId="0" fillId="2" borderId="48" xfId="0" applyFill="1" applyBorder="1" applyAlignment="1" applyProtection="1">
      <alignment horizontal="left"/>
      <protection hidden="1"/>
    </xf>
    <xf numFmtId="0" fontId="3" fillId="2" borderId="0" xfId="0" applyFont="1" applyFill="1" applyBorder="1" applyAlignment="1" applyProtection="1"/>
    <xf numFmtId="0" fontId="3" fillId="2" borderId="0" xfId="0" applyFont="1" applyFill="1" applyAlignment="1" applyProtection="1"/>
    <xf numFmtId="49" fontId="0" fillId="3" borderId="42" xfId="0" applyNumberFormat="1" applyFill="1" applyBorder="1" applyAlignment="1" applyProtection="1">
      <alignment horizontal="left"/>
    </xf>
    <xf numFmtId="0" fontId="0" fillId="0" borderId="43" xfId="0" applyBorder="1" applyProtection="1"/>
    <xf numFmtId="0" fontId="0" fillId="0" borderId="44" xfId="0" applyBorder="1" applyProtection="1"/>
    <xf numFmtId="0" fontId="3" fillId="2" borderId="0" xfId="0" applyFont="1" applyFill="1" applyBorder="1" applyAlignment="1" applyProtection="1">
      <alignment horizontal="left"/>
    </xf>
    <xf numFmtId="0" fontId="3" fillId="2" borderId="0" xfId="0" applyFont="1" applyFill="1" applyAlignment="1" applyProtection="1">
      <alignment horizontal="left"/>
    </xf>
    <xf numFmtId="0" fontId="3" fillId="2" borderId="47" xfId="0" applyFont="1" applyFill="1" applyBorder="1" applyAlignment="1" applyProtection="1">
      <protection hidden="1"/>
    </xf>
    <xf numFmtId="0" fontId="3" fillId="2" borderId="48" xfId="0" applyFont="1" applyFill="1" applyBorder="1" applyAlignment="1" applyProtection="1">
      <protection hidden="1"/>
    </xf>
    <xf numFmtId="49" fontId="0" fillId="3" borderId="42" xfId="0" applyNumberFormat="1" applyFill="1" applyBorder="1" applyAlignment="1" applyProtection="1">
      <alignment horizontal="left" indent="1"/>
    </xf>
    <xf numFmtId="0" fontId="0" fillId="0" borderId="43" xfId="0" applyBorder="1" applyAlignment="1" applyProtection="1">
      <alignment horizontal="left" indent="1"/>
    </xf>
    <xf numFmtId="0" fontId="0" fillId="0" borderId="44" xfId="0" applyBorder="1" applyAlignment="1" applyProtection="1">
      <alignment horizontal="left" indent="1"/>
    </xf>
    <xf numFmtId="0" fontId="9" fillId="5" borderId="0" xfId="0" applyFont="1" applyFill="1" applyAlignment="1" applyProtection="1">
      <alignment horizontal="left"/>
    </xf>
    <xf numFmtId="49" fontId="0" fillId="3" borderId="46" xfId="0" applyNumberFormat="1" applyFill="1" applyBorder="1" applyAlignment="1" applyProtection="1">
      <alignment horizontal="left"/>
    </xf>
    <xf numFmtId="49" fontId="0" fillId="3" borderId="43" xfId="0" applyNumberFormat="1" applyFill="1" applyBorder="1" applyAlignment="1" applyProtection="1">
      <alignment horizontal="left"/>
    </xf>
    <xf numFmtId="0" fontId="0" fillId="0" borderId="43" xfId="0" applyBorder="1" applyAlignment="1" applyProtection="1"/>
    <xf numFmtId="0" fontId="0" fillId="0" borderId="44" xfId="0" applyBorder="1" applyAlignment="1" applyProtection="1"/>
    <xf numFmtId="9" fontId="11" fillId="0" borderId="4" xfId="1" applyFont="1" applyBorder="1" applyAlignment="1" applyProtection="1">
      <alignment horizontal="left"/>
    </xf>
    <xf numFmtId="0" fontId="0" fillId="0" borderId="4" xfId="0" applyBorder="1" applyAlignment="1" applyProtection="1"/>
    <xf numFmtId="0" fontId="18" fillId="0" borderId="41" xfId="0" applyFont="1" applyBorder="1" applyAlignment="1" applyProtection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S129"/>
  <sheetViews>
    <sheetView showGridLines="0" zoomScaleNormal="100" workbookViewId="0">
      <selection activeCell="D2" sqref="D2:Q2"/>
    </sheetView>
  </sheetViews>
  <sheetFormatPr defaultRowHeight="12.75" x14ac:dyDescent="0.2"/>
  <cols>
    <col min="1" max="1" width="4.140625" customWidth="1"/>
    <col min="2" max="2" width="3.140625" customWidth="1"/>
    <col min="3" max="3" width="5" customWidth="1"/>
    <col min="4" max="4" width="3.28515625" customWidth="1"/>
    <col min="5" max="5" width="1" customWidth="1"/>
    <col min="6" max="6" width="10.42578125" customWidth="1"/>
    <col min="7" max="7" width="3.140625" customWidth="1"/>
    <col min="8" max="8" width="1" customWidth="1"/>
    <col min="9" max="9" width="10.7109375" customWidth="1"/>
    <col min="10" max="10" width="3" customWidth="1"/>
    <col min="11" max="11" width="3.7109375" customWidth="1"/>
    <col min="12" max="12" width="1.28515625" customWidth="1"/>
    <col min="13" max="13" width="12.5703125" customWidth="1"/>
    <col min="14" max="14" width="3.28515625" customWidth="1"/>
    <col min="15" max="15" width="1.140625" customWidth="1"/>
    <col min="16" max="16" width="12.5703125" customWidth="1"/>
    <col min="17" max="17" width="2.42578125" customWidth="1"/>
    <col min="18" max="18" width="12.7109375" customWidth="1"/>
    <col min="20" max="20" width="9.140625" hidden="1" customWidth="1"/>
    <col min="71" max="71" width="0" hidden="1" customWidth="1"/>
  </cols>
  <sheetData>
    <row r="1" spans="1:71" ht="18" customHeight="1" x14ac:dyDescent="0.4">
      <c r="A1" s="174" t="s">
        <v>52</v>
      </c>
      <c r="B1" s="174"/>
      <c r="C1" s="174"/>
      <c r="D1" s="174"/>
      <c r="E1" s="174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89"/>
      <c r="S1" s="20"/>
      <c r="T1" s="20"/>
      <c r="BS1" s="98" t="s">
        <v>34</v>
      </c>
    </row>
    <row r="2" spans="1:71" ht="15" customHeight="1" thickBot="1" x14ac:dyDescent="0.25">
      <c r="A2" s="176" t="s">
        <v>0</v>
      </c>
      <c r="B2" s="177"/>
      <c r="C2" s="178"/>
      <c r="D2" s="179"/>
      <c r="E2" s="180"/>
      <c r="F2" s="180"/>
      <c r="G2" s="180"/>
      <c r="H2" s="181"/>
      <c r="I2" s="181"/>
      <c r="J2" s="181"/>
      <c r="K2" s="181"/>
      <c r="L2" s="181"/>
      <c r="M2" s="181"/>
      <c r="N2" s="181"/>
      <c r="O2" s="181"/>
      <c r="P2" s="181"/>
      <c r="Q2" s="182"/>
      <c r="R2" s="89"/>
      <c r="S2" s="20"/>
      <c r="T2" s="20"/>
      <c r="BS2" s="99">
        <f>COUNTIF(A15:R99,"~*")</f>
        <v>0</v>
      </c>
    </row>
    <row r="3" spans="1:71" ht="15" customHeight="1" thickTop="1" x14ac:dyDescent="0.2">
      <c r="A3" s="176" t="s">
        <v>1</v>
      </c>
      <c r="B3" s="177"/>
      <c r="C3" s="178"/>
      <c r="D3" s="179"/>
      <c r="E3" s="180"/>
      <c r="F3" s="180"/>
      <c r="G3" s="180"/>
      <c r="H3" s="181"/>
      <c r="I3" s="181"/>
      <c r="J3" s="181"/>
      <c r="K3" s="181"/>
      <c r="L3" s="181"/>
      <c r="M3" s="181"/>
      <c r="N3" s="181"/>
      <c r="O3" s="181"/>
      <c r="P3" s="181"/>
      <c r="Q3" s="182"/>
      <c r="R3" s="89"/>
      <c r="S3" s="20"/>
      <c r="T3" s="20"/>
      <c r="BS3" s="98" t="s">
        <v>35</v>
      </c>
    </row>
    <row r="4" spans="1:71" ht="12.95" customHeight="1" thickBot="1" x14ac:dyDescent="0.3">
      <c r="A4" s="90"/>
      <c r="B4" s="91"/>
      <c r="C4" s="91"/>
      <c r="R4" s="89"/>
      <c r="S4" s="20"/>
      <c r="T4" s="20"/>
      <c r="BS4" s="99">
        <f>COUNTIF(A16:R99,"  ")</f>
        <v>77</v>
      </c>
    </row>
    <row r="5" spans="1:71" ht="15" customHeight="1" thickTop="1" x14ac:dyDescent="0.2">
      <c r="A5" s="88" t="str">
        <f>IF(Sol!$D$5="OFF","     ","Score:")</f>
        <v>Score:</v>
      </c>
      <c r="B5" s="91"/>
      <c r="C5" s="92"/>
      <c r="D5" s="183">
        <f>IF(Sol!D5="OFF","",BS10)</f>
        <v>0</v>
      </c>
      <c r="E5" s="184"/>
      <c r="F5" s="184"/>
      <c r="G5" s="184"/>
      <c r="H5" s="184"/>
      <c r="I5" s="184"/>
      <c r="J5" s="184"/>
      <c r="K5" s="184"/>
      <c r="L5" s="184"/>
      <c r="M5" s="184"/>
      <c r="N5" s="93"/>
      <c r="O5" s="93"/>
      <c r="P5" s="93"/>
      <c r="R5" s="89"/>
      <c r="S5" s="20"/>
      <c r="T5" s="20"/>
      <c r="BS5" s="100" t="s">
        <v>36</v>
      </c>
    </row>
    <row r="6" spans="1:71" ht="12" customHeight="1" thickBot="1" x14ac:dyDescent="0.25">
      <c r="A6" s="91"/>
      <c r="B6" s="91"/>
      <c r="C6" s="91"/>
      <c r="R6" s="89"/>
      <c r="S6" s="20"/>
      <c r="T6" s="20"/>
      <c r="BS6" s="99">
        <f>COUNTIF(A15:R99," ")</f>
        <v>0</v>
      </c>
    </row>
    <row r="7" spans="1:71" ht="15" customHeight="1" thickTop="1" x14ac:dyDescent="0.2">
      <c r="A7" s="94" t="s">
        <v>29</v>
      </c>
      <c r="B7" s="91"/>
      <c r="C7" s="91"/>
      <c r="D7" s="167" t="s">
        <v>58</v>
      </c>
      <c r="E7" s="168"/>
      <c r="F7" s="168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5"/>
      <c r="S7" s="20"/>
      <c r="T7" s="20"/>
      <c r="BS7" s="98" t="s">
        <v>37</v>
      </c>
    </row>
    <row r="8" spans="1:71" ht="15" customHeight="1" thickBot="1" x14ac:dyDescent="0.25">
      <c r="A8" s="169" t="s">
        <v>30</v>
      </c>
      <c r="B8" s="170"/>
      <c r="C8" s="170"/>
      <c r="D8" s="170"/>
      <c r="E8" s="170"/>
      <c r="F8" s="170"/>
      <c r="G8" s="170"/>
      <c r="H8" s="170"/>
      <c r="I8" s="168"/>
      <c r="J8" s="168"/>
      <c r="K8" s="168"/>
      <c r="L8" s="168"/>
      <c r="M8" s="168"/>
      <c r="N8" s="168"/>
      <c r="O8" s="168"/>
      <c r="P8" s="168"/>
      <c r="Q8" s="168"/>
      <c r="R8" s="168"/>
      <c r="S8" s="20"/>
      <c r="T8" s="20"/>
      <c r="BS8" s="99">
        <f>BS2+BS4+BS6</f>
        <v>77</v>
      </c>
    </row>
    <row r="9" spans="1:71" ht="15" customHeight="1" thickTop="1" x14ac:dyDescent="0.2">
      <c r="A9" s="171" t="s">
        <v>31</v>
      </c>
      <c r="B9" s="172"/>
      <c r="C9" s="172"/>
      <c r="D9" s="172"/>
      <c r="E9" s="172"/>
      <c r="F9" s="172"/>
      <c r="G9" s="172"/>
      <c r="H9" s="172"/>
      <c r="I9" s="168"/>
      <c r="J9" s="168"/>
      <c r="K9" s="168"/>
      <c r="L9" s="168"/>
      <c r="M9" s="168"/>
      <c r="N9" s="168"/>
      <c r="O9" s="168"/>
      <c r="P9" s="168"/>
      <c r="Q9" s="168"/>
      <c r="R9" s="168"/>
      <c r="S9" s="20"/>
      <c r="T9" s="20"/>
      <c r="BS9" s="98" t="s">
        <v>38</v>
      </c>
    </row>
    <row r="10" spans="1:71" ht="15" customHeight="1" thickBot="1" x14ac:dyDescent="0.25">
      <c r="A10" s="185" t="s">
        <v>32</v>
      </c>
      <c r="B10" s="186"/>
      <c r="C10" s="186"/>
      <c r="D10" s="186"/>
      <c r="E10" s="186"/>
      <c r="F10" s="186"/>
      <c r="G10" s="186"/>
      <c r="H10" s="186"/>
      <c r="I10" s="168"/>
      <c r="J10" s="168"/>
      <c r="K10" s="168"/>
      <c r="L10" s="168"/>
      <c r="M10" s="168"/>
      <c r="N10" s="168"/>
      <c r="O10" s="168"/>
      <c r="P10" s="168"/>
      <c r="Q10" s="168"/>
      <c r="R10" s="168"/>
      <c r="S10" s="20"/>
      <c r="T10" s="20"/>
      <c r="BS10" s="101">
        <f>(BS8-BS4-BS2)/BS8</f>
        <v>0</v>
      </c>
    </row>
    <row r="11" spans="1:71" ht="12.95" customHeight="1" thickTop="1" x14ac:dyDescent="0.2">
      <c r="A11" s="96" t="s">
        <v>33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BS11" t="s">
        <v>39</v>
      </c>
    </row>
    <row r="12" spans="1:71" ht="12.95" customHeight="1" x14ac:dyDescent="0.2">
      <c r="A12" s="21" t="str">
        <f>IF(Sol!$D$5="OFF","     ","An asterisk (*) will appear next to or below an incorrect entry only in the outlined cells. ")</f>
        <v xml:space="preserve">An asterisk (*) will appear next to or below an incorrect entry only in the outlined cells. 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BS12" t="s">
        <v>40</v>
      </c>
    </row>
    <row r="13" spans="1:71" ht="12.95" customHeight="1" x14ac:dyDescent="0.2">
      <c r="A13" s="21" t="str">
        <f>IF(Sol!$D$5="OFF","     ","Only the ending balances of the T accounts will be graded. ")</f>
        <v xml:space="preserve">Only the ending balances of the T accounts will be graded. 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BS13" t="s">
        <v>41</v>
      </c>
    </row>
    <row r="14" spans="1:71" ht="12.95" customHeight="1" x14ac:dyDescent="0.2">
      <c r="A14" s="21" t="s">
        <v>55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</row>
    <row r="15" spans="1:71" ht="15" customHeight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BS15" s="98" t="s">
        <v>42</v>
      </c>
    </row>
    <row r="16" spans="1:71" ht="15" customHeight="1" x14ac:dyDescent="0.2">
      <c r="A16" s="116" t="s">
        <v>3</v>
      </c>
      <c r="B16" s="23"/>
      <c r="C16" s="187" t="s">
        <v>50</v>
      </c>
      <c r="D16" s="188"/>
      <c r="E16" s="188"/>
      <c r="F16" s="188"/>
      <c r="G16" s="188"/>
      <c r="H16" s="188"/>
      <c r="I16" s="188"/>
      <c r="J16" s="113"/>
      <c r="K16" s="113"/>
      <c r="L16" s="113"/>
      <c r="M16" s="114" t="s">
        <v>48</v>
      </c>
      <c r="N16" s="115"/>
      <c r="O16" s="115"/>
      <c r="P16" s="114" t="s">
        <v>49</v>
      </c>
      <c r="Q16" s="24"/>
      <c r="R16" s="20"/>
      <c r="S16" s="20"/>
      <c r="T16" s="20"/>
      <c r="BS16" s="98" t="s">
        <v>43</v>
      </c>
    </row>
    <row r="17" spans="1:71" ht="15" customHeight="1" x14ac:dyDescent="0.2">
      <c r="A17" s="20"/>
      <c r="B17" s="25" t="s">
        <v>17</v>
      </c>
      <c r="C17" s="144"/>
      <c r="D17" s="145"/>
      <c r="E17" s="145"/>
      <c r="F17" s="145"/>
      <c r="G17" s="145"/>
      <c r="H17" s="145"/>
      <c r="I17" s="146"/>
      <c r="J17" s="2" t="str">
        <f>IF(Sol!$D$5="OFF","",IF(C17="","  ",IF(AND(C17&lt;&gt;"",C17&lt;&gt;Sol!C17),"*"," ")))</f>
        <v xml:space="preserve">  </v>
      </c>
      <c r="K17" s="65" t="s">
        <v>2</v>
      </c>
      <c r="L17" s="2"/>
      <c r="M17" s="4"/>
      <c r="N17" s="2" t="str">
        <f>IF(Sol!$D$5="OFF","",IF(M17="","  ",IF(AND(M17&lt;&gt;"",M17&lt;&gt;Sol!M17),"*"," ")))</f>
        <v xml:space="preserve">  </v>
      </c>
      <c r="O17" s="65" t="s">
        <v>2</v>
      </c>
      <c r="P17" s="6"/>
      <c r="Q17" s="68"/>
      <c r="R17" s="20" t="s">
        <v>2</v>
      </c>
      <c r="S17" s="20"/>
      <c r="T17" s="20"/>
      <c r="BS17" s="102" t="s">
        <v>44</v>
      </c>
    </row>
    <row r="18" spans="1:71" ht="15" customHeight="1" x14ac:dyDescent="0.2">
      <c r="A18" s="20"/>
      <c r="B18" s="25"/>
      <c r="C18" s="147"/>
      <c r="D18" s="148"/>
      <c r="E18" s="148"/>
      <c r="F18" s="148"/>
      <c r="G18" s="148"/>
      <c r="H18" s="148"/>
      <c r="I18" s="149"/>
      <c r="J18" s="2" t="str">
        <f>IF(Sol!$D$5="OFF","",IF(C18="","  ",IF(AND(C18&lt;&gt;"",C18&lt;&gt;Sol!C18),"*"," ")))</f>
        <v xml:space="preserve">  </v>
      </c>
      <c r="K18" s="65" t="s">
        <v>2</v>
      </c>
      <c r="L18" s="5"/>
      <c r="M18" s="6"/>
      <c r="N18" s="2"/>
      <c r="O18" s="65" t="s">
        <v>2</v>
      </c>
      <c r="P18" s="4"/>
      <c r="Q18" s="105" t="str">
        <f>IF(Sol!$D$5="OFF","",IF(P18="","  ",IF(AND(P18&lt;&gt;"",P18&lt;&gt;Sol!P18),"*"," ")))</f>
        <v xml:space="preserve">  </v>
      </c>
      <c r="R18" s="20" t="s">
        <v>2</v>
      </c>
      <c r="S18" s="20"/>
      <c r="T18" s="20" t="s">
        <v>11</v>
      </c>
      <c r="W18" s="20"/>
    </row>
    <row r="19" spans="1:71" ht="15" customHeight="1" x14ac:dyDescent="0.2">
      <c r="A19" s="20"/>
      <c r="B19" s="25"/>
      <c r="C19" s="6"/>
      <c r="D19" s="6"/>
      <c r="E19" s="6"/>
      <c r="F19" s="6"/>
      <c r="G19" s="6"/>
      <c r="H19" s="6"/>
      <c r="I19" s="6"/>
      <c r="J19" s="156"/>
      <c r="K19" s="157"/>
      <c r="L19" s="6"/>
      <c r="M19" s="6"/>
      <c r="N19" s="158"/>
      <c r="O19" s="159"/>
      <c r="P19" s="6"/>
      <c r="Q19" s="68"/>
      <c r="R19" s="20" t="s">
        <v>2</v>
      </c>
      <c r="S19" s="20"/>
      <c r="T19" s="20" t="s">
        <v>13</v>
      </c>
      <c r="W19" s="20"/>
    </row>
    <row r="20" spans="1:71" ht="15" customHeight="1" x14ac:dyDescent="0.2">
      <c r="A20" s="20"/>
      <c r="B20" s="25" t="s">
        <v>18</v>
      </c>
      <c r="C20" s="144"/>
      <c r="D20" s="145"/>
      <c r="E20" s="145"/>
      <c r="F20" s="145"/>
      <c r="G20" s="145"/>
      <c r="H20" s="145"/>
      <c r="I20" s="146"/>
      <c r="J20" s="2" t="str">
        <f>IF(Sol!$D$5="OFF","",IF(C20="","  ",IF(AND(C20&lt;&gt;"",C20&lt;&gt;Sol!C20),"*"," ")))</f>
        <v xml:space="preserve">  </v>
      </c>
      <c r="K20" s="65" t="s">
        <v>2</v>
      </c>
      <c r="L20" s="5"/>
      <c r="M20" s="4"/>
      <c r="N20" s="2" t="str">
        <f>IF(Sol!$D$5="OFF","",IF(M20="","  ",IF(AND(M20&lt;&gt;"",M20&lt;&gt;Sol!M20),"*"," ")))</f>
        <v xml:space="preserve">  </v>
      </c>
      <c r="O20" s="65" t="s">
        <v>2</v>
      </c>
      <c r="P20" s="6"/>
      <c r="Q20" s="68"/>
      <c r="R20" s="20" t="s">
        <v>2</v>
      </c>
      <c r="S20" s="20"/>
      <c r="T20" s="20" t="s">
        <v>61</v>
      </c>
      <c r="W20" s="20"/>
    </row>
    <row r="21" spans="1:71" ht="15" customHeight="1" x14ac:dyDescent="0.2">
      <c r="A21" s="20"/>
      <c r="B21" s="25"/>
      <c r="C21" s="147"/>
      <c r="D21" s="148"/>
      <c r="E21" s="148"/>
      <c r="F21" s="148"/>
      <c r="G21" s="148"/>
      <c r="H21" s="148"/>
      <c r="I21" s="149"/>
      <c r="J21" s="2" t="str">
        <f>IF(Sol!$D$5="OFF","",IF(C21="","  ",IF(AND(C21&lt;&gt;"",C21&lt;&gt;Sol!C21),"*"," ")))</f>
        <v xml:space="preserve">  </v>
      </c>
      <c r="K21" s="65" t="s">
        <v>2</v>
      </c>
      <c r="L21" s="5"/>
      <c r="M21" s="6"/>
      <c r="N21" s="2"/>
      <c r="O21" s="65" t="s">
        <v>2</v>
      </c>
      <c r="P21" s="4"/>
      <c r="Q21" s="105" t="str">
        <f>IF(Sol!$D$5="OFF","",IF(P21="","  ",IF(AND(P21&lt;&gt;"",P21&lt;&gt;Sol!P21),"*"," ")))</f>
        <v xml:space="preserve">  </v>
      </c>
      <c r="R21" s="20" t="s">
        <v>2</v>
      </c>
      <c r="S21" s="20"/>
      <c r="T21" s="20" t="s">
        <v>5</v>
      </c>
      <c r="W21" s="20"/>
    </row>
    <row r="22" spans="1:71" ht="15" customHeight="1" x14ac:dyDescent="0.2">
      <c r="A22" s="20"/>
      <c r="B22" s="25"/>
      <c r="C22" s="6"/>
      <c r="D22" s="6"/>
      <c r="E22" s="6"/>
      <c r="F22" s="6"/>
      <c r="G22" s="6"/>
      <c r="H22" s="6"/>
      <c r="I22" s="6"/>
      <c r="J22" s="156"/>
      <c r="K22" s="157"/>
      <c r="L22" s="6"/>
      <c r="M22" s="6"/>
      <c r="N22" s="158"/>
      <c r="O22" s="159"/>
      <c r="P22" s="6"/>
      <c r="Q22" s="68"/>
      <c r="R22" s="20" t="s">
        <v>2</v>
      </c>
      <c r="S22" s="20"/>
      <c r="T22" s="20" t="s">
        <v>53</v>
      </c>
      <c r="W22" s="20"/>
    </row>
    <row r="23" spans="1:71" ht="15" customHeight="1" x14ac:dyDescent="0.2">
      <c r="A23" s="20"/>
      <c r="B23" s="25" t="s">
        <v>19</v>
      </c>
      <c r="C23" s="144"/>
      <c r="D23" s="145"/>
      <c r="E23" s="145"/>
      <c r="F23" s="145"/>
      <c r="G23" s="145"/>
      <c r="H23" s="145"/>
      <c r="I23" s="146"/>
      <c r="J23" s="2" t="str">
        <f>IF(Sol!$D$5="OFF","",IF(C23="","  ",IF(AND(C23&lt;&gt;"",C23&lt;&gt;Sol!C23),"*"," ")))</f>
        <v xml:space="preserve">  </v>
      </c>
      <c r="K23" s="65" t="s">
        <v>2</v>
      </c>
      <c r="L23" s="5"/>
      <c r="M23" s="4"/>
      <c r="N23" s="2" t="str">
        <f>IF(Sol!$D$5="OFF","",IF(M23="","  ",IF(AND(M23&lt;&gt;"",M23&lt;&gt;Sol!M23),"*"," ")))</f>
        <v xml:space="preserve">  </v>
      </c>
      <c r="O23" s="65" t="s">
        <v>2</v>
      </c>
      <c r="P23" s="6"/>
      <c r="Q23" s="68"/>
      <c r="R23" s="20" t="s">
        <v>2</v>
      </c>
      <c r="S23" s="20"/>
      <c r="T23" s="20" t="s">
        <v>14</v>
      </c>
      <c r="W23" s="20"/>
    </row>
    <row r="24" spans="1:71" ht="15" customHeight="1" x14ac:dyDescent="0.2">
      <c r="A24" s="20"/>
      <c r="B24" s="25"/>
      <c r="C24" s="147"/>
      <c r="D24" s="148"/>
      <c r="E24" s="148"/>
      <c r="F24" s="148"/>
      <c r="G24" s="148"/>
      <c r="H24" s="148"/>
      <c r="I24" s="149"/>
      <c r="J24" s="2" t="str">
        <f>IF(Sol!$D$5="OFF","",IF(C24="","  ",IF(AND(C24&lt;&gt;"",C24&lt;&gt;Sol!C24),"*"," ")))</f>
        <v xml:space="preserve">  </v>
      </c>
      <c r="K24" s="65" t="s">
        <v>2</v>
      </c>
      <c r="L24" s="5"/>
      <c r="M24" s="6"/>
      <c r="N24" s="2"/>
      <c r="O24" s="65" t="s">
        <v>2</v>
      </c>
      <c r="P24" s="4"/>
      <c r="Q24" s="105" t="str">
        <f>IF(Sol!$D$5="OFF","",IF(P24="","  ",IF(AND(P24&lt;&gt;"",P24&lt;&gt;Sol!P24),"*"," ")))</f>
        <v xml:space="preserve">  </v>
      </c>
      <c r="R24" s="20" t="s">
        <v>2</v>
      </c>
      <c r="S24" s="20"/>
      <c r="T24" s="20" t="s">
        <v>15</v>
      </c>
      <c r="W24" s="20"/>
    </row>
    <row r="25" spans="1:71" ht="15" customHeight="1" x14ac:dyDescent="0.2">
      <c r="A25" s="20"/>
      <c r="B25" s="25"/>
      <c r="C25" s="6"/>
      <c r="D25" s="6"/>
      <c r="E25" s="6"/>
      <c r="F25" s="6"/>
      <c r="G25" s="6"/>
      <c r="H25" s="6"/>
      <c r="I25" s="6"/>
      <c r="J25" s="156"/>
      <c r="K25" s="157"/>
      <c r="L25" s="26"/>
      <c r="M25" s="6"/>
      <c r="N25" s="158"/>
      <c r="O25" s="159"/>
      <c r="P25" s="6"/>
      <c r="Q25" s="68"/>
      <c r="R25" s="20" t="s">
        <v>2</v>
      </c>
      <c r="S25" s="20"/>
      <c r="T25" s="20" t="s">
        <v>12</v>
      </c>
      <c r="W25" s="20"/>
    </row>
    <row r="26" spans="1:71" ht="15" customHeight="1" x14ac:dyDescent="0.2">
      <c r="A26" s="20"/>
      <c r="B26" s="25" t="s">
        <v>20</v>
      </c>
      <c r="C26" s="144"/>
      <c r="D26" s="145"/>
      <c r="E26" s="145"/>
      <c r="F26" s="145"/>
      <c r="G26" s="145"/>
      <c r="H26" s="145"/>
      <c r="I26" s="146"/>
      <c r="J26" s="2" t="str">
        <f>IF(Sol!$D$5="OFF","",IF(C26="","  ",IF(AND(C26&lt;&gt;"",C26&lt;&gt;Sol!C26),"*"," ")))</f>
        <v xml:space="preserve">  </v>
      </c>
      <c r="K26" s="65" t="s">
        <v>2</v>
      </c>
      <c r="L26" s="5"/>
      <c r="M26" s="4"/>
      <c r="N26" s="2" t="str">
        <f>IF(Sol!$D$5="OFF","",IF(M26="","  ",IF(AND(M26&lt;&gt;"",M26&lt;&gt;Sol!M26),"*"," ")))</f>
        <v xml:space="preserve">  </v>
      </c>
      <c r="O26" s="65" t="s">
        <v>2</v>
      </c>
      <c r="P26" s="6"/>
      <c r="Q26" s="68"/>
      <c r="R26" s="20" t="s">
        <v>2</v>
      </c>
      <c r="S26" s="20"/>
      <c r="T26" s="20" t="s">
        <v>54</v>
      </c>
      <c r="W26" s="20"/>
    </row>
    <row r="27" spans="1:71" ht="15" customHeight="1" x14ac:dyDescent="0.2">
      <c r="A27" s="20"/>
      <c r="B27" s="25"/>
      <c r="C27" s="147"/>
      <c r="D27" s="148"/>
      <c r="E27" s="148"/>
      <c r="F27" s="148"/>
      <c r="G27" s="148"/>
      <c r="H27" s="148"/>
      <c r="I27" s="149"/>
      <c r="J27" s="2" t="str">
        <f>IF(Sol!$D$5="OFF","",IF(C27="","  ",IF(AND(C27&lt;&gt;"",C27&lt;&gt;Sol!C27),"*"," ")))</f>
        <v xml:space="preserve">  </v>
      </c>
      <c r="K27" s="65" t="s">
        <v>2</v>
      </c>
      <c r="L27" s="5"/>
      <c r="M27" s="6"/>
      <c r="N27" s="2"/>
      <c r="O27" s="65" t="s">
        <v>2</v>
      </c>
      <c r="P27" s="4"/>
      <c r="Q27" s="105" t="str">
        <f>IF(Sol!$D$5="OFF","",IF(P27="","  ",IF(AND(P27&lt;&gt;"",P27&lt;&gt;Sol!P27),"*"," ")))</f>
        <v xml:space="preserve">  </v>
      </c>
      <c r="R27" s="20" t="s">
        <v>2</v>
      </c>
      <c r="S27" s="20"/>
      <c r="T27" s="20" t="s">
        <v>26</v>
      </c>
      <c r="W27" s="20"/>
    </row>
    <row r="28" spans="1:71" ht="15" customHeight="1" x14ac:dyDescent="0.2">
      <c r="A28" s="20"/>
      <c r="B28" s="25"/>
      <c r="C28" s="6"/>
      <c r="D28" s="6"/>
      <c r="E28" s="6"/>
      <c r="F28" s="6"/>
      <c r="G28" s="6"/>
      <c r="H28" s="6"/>
      <c r="I28" s="6"/>
      <c r="J28" s="156"/>
      <c r="K28" s="157"/>
      <c r="L28" s="26"/>
      <c r="M28" s="6"/>
      <c r="N28" s="158"/>
      <c r="O28" s="159"/>
      <c r="P28" s="6"/>
      <c r="Q28" s="68"/>
      <c r="R28" s="20" t="s">
        <v>2</v>
      </c>
      <c r="S28" s="20"/>
      <c r="T28" s="20" t="s">
        <v>6</v>
      </c>
      <c r="W28" s="20"/>
    </row>
    <row r="29" spans="1:71" ht="15" customHeight="1" x14ac:dyDescent="0.2">
      <c r="A29" s="20"/>
      <c r="B29" s="25" t="s">
        <v>21</v>
      </c>
      <c r="C29" s="144"/>
      <c r="D29" s="145"/>
      <c r="E29" s="145"/>
      <c r="F29" s="145"/>
      <c r="G29" s="145"/>
      <c r="H29" s="145"/>
      <c r="I29" s="146"/>
      <c r="J29" s="2" t="str">
        <f>IF(Sol!$D$5="OFF","",IF(C29="","  ",IF(AND(C29&lt;&gt;"",C29&lt;&gt;Sol!C29),"*"," ")))</f>
        <v xml:space="preserve">  </v>
      </c>
      <c r="K29" s="65" t="s">
        <v>2</v>
      </c>
      <c r="L29" s="5"/>
      <c r="M29" s="4"/>
      <c r="N29" s="2" t="str">
        <f>IF(Sol!$D$5="OFF","",IF(M29="","  ",IF(AND(M29&lt;&gt;"",M29&lt;&gt;Sol!M29),"*"," ")))</f>
        <v xml:space="preserve">  </v>
      </c>
      <c r="O29" s="65" t="s">
        <v>2</v>
      </c>
      <c r="P29" s="6"/>
      <c r="Q29" s="68"/>
      <c r="R29" s="20" t="s">
        <v>2</v>
      </c>
      <c r="S29" s="20"/>
      <c r="T29" s="20" t="s">
        <v>16</v>
      </c>
    </row>
    <row r="30" spans="1:71" ht="15" customHeight="1" x14ac:dyDescent="0.2">
      <c r="A30" s="20"/>
      <c r="B30" s="25"/>
      <c r="C30" s="147"/>
      <c r="D30" s="148"/>
      <c r="E30" s="148"/>
      <c r="F30" s="148"/>
      <c r="G30" s="148"/>
      <c r="H30" s="148"/>
      <c r="I30" s="149"/>
      <c r="J30" s="2" t="str">
        <f>IF(Sol!$D$5="OFF","",IF(C30="","  ",IF(AND(C30&lt;&gt;"",C30&lt;&gt;Sol!C30),"*"," ")))</f>
        <v xml:space="preserve">  </v>
      </c>
      <c r="K30" s="65" t="s">
        <v>2</v>
      </c>
      <c r="L30" s="5"/>
      <c r="M30" s="6"/>
      <c r="N30" s="2"/>
      <c r="O30" s="65" t="s">
        <v>2</v>
      </c>
      <c r="P30" s="4"/>
      <c r="Q30" s="105" t="str">
        <f>IF(Sol!$D$5="OFF","",IF(P30="","  ",IF(AND(P30&lt;&gt;"",P30&lt;&gt;Sol!P30),"*"," ")))</f>
        <v xml:space="preserve">  </v>
      </c>
      <c r="R30" s="20" t="s">
        <v>2</v>
      </c>
      <c r="S30" s="20"/>
      <c r="T30" s="20"/>
    </row>
    <row r="31" spans="1:71" ht="15" customHeight="1" x14ac:dyDescent="0.2">
      <c r="A31" s="20"/>
      <c r="B31" s="25"/>
      <c r="C31" s="6"/>
      <c r="D31" s="6"/>
      <c r="E31" s="6"/>
      <c r="F31" s="6"/>
      <c r="G31" s="6"/>
      <c r="H31" s="6"/>
      <c r="I31" s="6"/>
      <c r="J31" s="66"/>
      <c r="K31" s="67"/>
      <c r="L31" s="5"/>
      <c r="M31" s="6"/>
      <c r="N31" s="64"/>
      <c r="O31" s="65"/>
      <c r="P31" s="6"/>
      <c r="Q31" s="1"/>
      <c r="R31" s="20"/>
      <c r="S31" s="20"/>
      <c r="T31" s="20"/>
    </row>
    <row r="32" spans="1:71" ht="15" customHeight="1" x14ac:dyDescent="0.2">
      <c r="A32" s="20"/>
      <c r="B32" s="25" t="s">
        <v>22</v>
      </c>
      <c r="C32" s="144"/>
      <c r="D32" s="145"/>
      <c r="E32" s="145"/>
      <c r="F32" s="145"/>
      <c r="G32" s="145"/>
      <c r="H32" s="145"/>
      <c r="I32" s="146"/>
      <c r="J32" s="2" t="str">
        <f>IF(Sol!$D$5="OFF","",IF(C32="","  ",IF(AND(C32&lt;&gt;"",C32&lt;&gt;Sol!C32),"*"," ")))</f>
        <v xml:space="preserve">  </v>
      </c>
      <c r="K32" s="65" t="s">
        <v>2</v>
      </c>
      <c r="L32" s="5"/>
      <c r="M32" s="4"/>
      <c r="N32" s="2" t="str">
        <f>IF(Sol!$D$5="OFF","",IF(M32="","  ",IF(AND(M32&lt;&gt;"",M32&lt;&gt;Sol!M32),"*"," ")))</f>
        <v xml:space="preserve">  </v>
      </c>
      <c r="O32" s="65" t="s">
        <v>2</v>
      </c>
      <c r="P32" s="6"/>
      <c r="Q32" s="68"/>
      <c r="R32" s="20"/>
      <c r="S32" s="20"/>
      <c r="T32" s="20"/>
    </row>
    <row r="33" spans="1:20" ht="15" customHeight="1" x14ac:dyDescent="0.2">
      <c r="A33" s="20"/>
      <c r="B33" s="25"/>
      <c r="C33" s="147"/>
      <c r="D33" s="148"/>
      <c r="E33" s="148"/>
      <c r="F33" s="148"/>
      <c r="G33" s="148"/>
      <c r="H33" s="148"/>
      <c r="I33" s="149"/>
      <c r="J33" s="2" t="str">
        <f>IF(Sol!$D$5="OFF","",IF(C33="","  ",IF(AND(C33&lt;&gt;"",C33&lt;&gt;Sol!C33),"*"," ")))</f>
        <v xml:space="preserve">  </v>
      </c>
      <c r="K33" s="65" t="s">
        <v>2</v>
      </c>
      <c r="L33" s="5"/>
      <c r="M33" s="6"/>
      <c r="N33" s="2"/>
      <c r="O33" s="65" t="s">
        <v>2</v>
      </c>
      <c r="P33" s="4"/>
      <c r="Q33" s="105" t="str">
        <f>IF(Sol!$D$5="OFF","",IF(P33="","  ",IF(AND(P33&lt;&gt;"",P33&lt;&gt;Sol!P33),"*"," ")))</f>
        <v xml:space="preserve">  </v>
      </c>
      <c r="R33" s="20"/>
      <c r="S33" s="20"/>
      <c r="T33" s="20"/>
    </row>
    <row r="34" spans="1:20" ht="15" customHeight="1" x14ac:dyDescent="0.2">
      <c r="A34" s="20"/>
      <c r="B34" s="25"/>
      <c r="C34" s="6"/>
      <c r="D34" s="6"/>
      <c r="E34" s="6"/>
      <c r="F34" s="6"/>
      <c r="G34" s="6"/>
      <c r="H34" s="6"/>
      <c r="I34" s="6"/>
      <c r="J34" s="156"/>
      <c r="K34" s="157"/>
      <c r="L34" s="26"/>
      <c r="M34" s="6"/>
      <c r="N34" s="158"/>
      <c r="O34" s="159"/>
      <c r="P34" s="6"/>
      <c r="Q34" s="68"/>
      <c r="R34" s="20" t="s">
        <v>2</v>
      </c>
      <c r="S34" s="20"/>
      <c r="T34" s="20"/>
    </row>
    <row r="35" spans="1:20" ht="15" customHeight="1" x14ac:dyDescent="0.2">
      <c r="A35" s="20"/>
      <c r="B35" s="25" t="s">
        <v>23</v>
      </c>
      <c r="C35" s="144"/>
      <c r="D35" s="145"/>
      <c r="E35" s="145"/>
      <c r="F35" s="145"/>
      <c r="G35" s="145"/>
      <c r="H35" s="145"/>
      <c r="I35" s="146"/>
      <c r="J35" s="2" t="str">
        <f>IF(Sol!$D$5="OFF","",IF(C35="","  ",IF(AND(C35&lt;&gt;"",C35&lt;&gt;Sol!C35),"*"," ")))</f>
        <v xml:space="preserve">  </v>
      </c>
      <c r="K35" s="65" t="s">
        <v>2</v>
      </c>
      <c r="L35" s="5"/>
      <c r="M35" s="4"/>
      <c r="N35" s="2" t="str">
        <f>IF(Sol!$D$5="OFF","",IF(M35="","  ",IF(AND(M35&lt;&gt;"",M35&lt;&gt;Sol!M35),"*"," ")))</f>
        <v xml:space="preserve">  </v>
      </c>
      <c r="O35" s="65" t="s">
        <v>2</v>
      </c>
      <c r="P35" s="6"/>
      <c r="Q35" s="68"/>
      <c r="R35" s="20" t="s">
        <v>2</v>
      </c>
      <c r="S35" s="20"/>
      <c r="T35" s="20"/>
    </row>
    <row r="36" spans="1:20" ht="15" customHeight="1" x14ac:dyDescent="0.2">
      <c r="A36" s="20"/>
      <c r="B36" s="25"/>
      <c r="C36" s="144"/>
      <c r="D36" s="145"/>
      <c r="E36" s="145"/>
      <c r="F36" s="145"/>
      <c r="G36" s="145"/>
      <c r="H36" s="145"/>
      <c r="I36" s="146"/>
      <c r="J36" s="2" t="str">
        <f>IF(Sol!$D$5="OFF","",IF(C36="","  ",IF(AND(C36&lt;&gt;"",C36&lt;&gt;Sol!C36),"*"," ")))</f>
        <v xml:space="preserve">  </v>
      </c>
      <c r="K36" s="65"/>
      <c r="L36" s="5"/>
      <c r="M36" s="4"/>
      <c r="N36" s="2" t="str">
        <f>IF(Sol!$D$5="OFF","",IF(M36="","  ",IF(AND(M36&lt;&gt;"",M36&lt;&gt;Sol!M36),"*"," ")))</f>
        <v xml:space="preserve">  </v>
      </c>
      <c r="O36" s="65"/>
      <c r="P36" s="6"/>
      <c r="Q36" s="68"/>
      <c r="R36" s="20"/>
      <c r="S36" s="20"/>
      <c r="T36" s="20"/>
    </row>
    <row r="37" spans="1:20" ht="15" customHeight="1" x14ac:dyDescent="0.2">
      <c r="A37" s="20"/>
      <c r="B37" s="25"/>
      <c r="C37" s="147"/>
      <c r="D37" s="148"/>
      <c r="E37" s="148"/>
      <c r="F37" s="148"/>
      <c r="G37" s="148"/>
      <c r="H37" s="148"/>
      <c r="I37" s="149"/>
      <c r="J37" s="2" t="str">
        <f>IF(Sol!$D$5="OFF","",IF(C37="","  ",IF(AND(C37&lt;&gt;"",C37&lt;&gt;Sol!C37),"*"," ")))</f>
        <v xml:space="preserve">  </v>
      </c>
      <c r="K37" s="65" t="s">
        <v>2</v>
      </c>
      <c r="L37" s="5"/>
      <c r="M37" s="6"/>
      <c r="N37" s="2"/>
      <c r="O37" s="65" t="s">
        <v>2</v>
      </c>
      <c r="P37" s="4"/>
      <c r="Q37" s="105" t="str">
        <f>IF(Sol!$D$5="OFF","",IF(P37="","  ",IF(AND(P37&lt;&gt;"",P37&lt;&gt;Sol!P37),"*"," ")))</f>
        <v xml:space="preserve">  </v>
      </c>
      <c r="R37" s="20" t="s">
        <v>2</v>
      </c>
      <c r="S37" s="20"/>
      <c r="T37" s="20"/>
    </row>
    <row r="38" spans="1:20" ht="15" customHeight="1" x14ac:dyDescent="0.2">
      <c r="A38" s="20"/>
      <c r="B38" s="25"/>
      <c r="C38" s="6"/>
      <c r="D38" s="6"/>
      <c r="E38" s="6"/>
      <c r="F38" s="6"/>
      <c r="G38" s="6"/>
      <c r="H38" s="6"/>
      <c r="I38" s="6"/>
      <c r="J38" s="156"/>
      <c r="K38" s="157"/>
      <c r="L38" s="26"/>
      <c r="M38" s="6"/>
      <c r="N38" s="158"/>
      <c r="O38" s="159"/>
      <c r="P38" s="6"/>
      <c r="Q38" s="68"/>
      <c r="R38" s="20" t="s">
        <v>2</v>
      </c>
      <c r="S38" s="20"/>
      <c r="T38" s="20"/>
    </row>
    <row r="39" spans="1:20" ht="15" customHeight="1" x14ac:dyDescent="0.2">
      <c r="A39" s="20"/>
      <c r="B39" s="25" t="s">
        <v>24</v>
      </c>
      <c r="C39" s="144"/>
      <c r="D39" s="145"/>
      <c r="E39" s="145"/>
      <c r="F39" s="145"/>
      <c r="G39" s="145"/>
      <c r="H39" s="145"/>
      <c r="I39" s="146"/>
      <c r="J39" s="2" t="str">
        <f>IF(Sol!$D$5="OFF","",IF(C39="","  ",IF(AND(C39&lt;&gt;"",C39&lt;&gt;Sol!C39),"*"," ")))</f>
        <v xml:space="preserve">  </v>
      </c>
      <c r="K39" s="65" t="s">
        <v>2</v>
      </c>
      <c r="L39" s="5"/>
      <c r="M39" s="4"/>
      <c r="N39" s="2" t="str">
        <f>IF(Sol!$D$5="OFF","",IF(M39="","  ",IF(AND(M39&lt;&gt;"",M39&lt;&gt;Sol!M39),"*"," ")))</f>
        <v xml:space="preserve">  </v>
      </c>
      <c r="O39" s="65" t="s">
        <v>2</v>
      </c>
      <c r="P39" s="6"/>
      <c r="Q39" s="68"/>
      <c r="R39" s="20" t="s">
        <v>2</v>
      </c>
      <c r="S39" s="20"/>
      <c r="T39" s="20"/>
    </row>
    <row r="40" spans="1:20" ht="15" customHeight="1" x14ac:dyDescent="0.2">
      <c r="A40" s="20"/>
      <c r="B40" s="25"/>
      <c r="C40" s="147"/>
      <c r="D40" s="148"/>
      <c r="E40" s="148"/>
      <c r="F40" s="148"/>
      <c r="G40" s="148"/>
      <c r="H40" s="148"/>
      <c r="I40" s="149"/>
      <c r="J40" s="2" t="str">
        <f>IF(Sol!$D$5="OFF","",IF(C40="","  ",IF(AND(C40&lt;&gt;"",C40&lt;&gt;Sol!C40),"*"," ")))</f>
        <v xml:space="preserve">  </v>
      </c>
      <c r="K40" s="65" t="s">
        <v>2</v>
      </c>
      <c r="L40" s="5"/>
      <c r="M40" s="6"/>
      <c r="N40" s="2"/>
      <c r="O40" s="65" t="s">
        <v>2</v>
      </c>
      <c r="P40" s="4"/>
      <c r="Q40" s="105" t="str">
        <f>IF(Sol!$D$5="OFF","",IF(P40="","  ",IF(AND(P40&lt;&gt;"",P40&lt;&gt;Sol!P40),"*"," ")))</f>
        <v xml:space="preserve">  </v>
      </c>
      <c r="R40" s="20" t="s">
        <v>2</v>
      </c>
      <c r="S40" s="20"/>
      <c r="T40" s="20"/>
    </row>
    <row r="41" spans="1:20" ht="15" customHeight="1" x14ac:dyDescent="0.2">
      <c r="A41" s="20"/>
      <c r="B41" s="25"/>
      <c r="C41" s="6"/>
      <c r="D41" s="6"/>
      <c r="E41" s="6"/>
      <c r="F41" s="6"/>
      <c r="G41" s="6"/>
      <c r="H41" s="6"/>
      <c r="I41" s="6"/>
      <c r="J41" s="156"/>
      <c r="K41" s="157"/>
      <c r="L41" s="26"/>
      <c r="M41" s="6"/>
      <c r="N41" s="158"/>
      <c r="O41" s="159"/>
      <c r="P41" s="6"/>
      <c r="Q41" s="68"/>
      <c r="R41" s="20" t="s">
        <v>2</v>
      </c>
      <c r="S41" s="20"/>
      <c r="T41" s="20"/>
    </row>
    <row r="42" spans="1:20" ht="15" customHeight="1" x14ac:dyDescent="0.2">
      <c r="A42" s="20"/>
      <c r="B42" s="25" t="s">
        <v>25</v>
      </c>
      <c r="C42" s="144"/>
      <c r="D42" s="145"/>
      <c r="E42" s="145"/>
      <c r="F42" s="145"/>
      <c r="G42" s="145"/>
      <c r="H42" s="145"/>
      <c r="I42" s="146"/>
      <c r="J42" s="2" t="str">
        <f>IF(Sol!$D$5="OFF","",IF(C42="","  ",IF(AND(C42&lt;&gt;"",C42&lt;&gt;Sol!C42),"*"," ")))</f>
        <v xml:space="preserve">  </v>
      </c>
      <c r="K42" s="65" t="s">
        <v>2</v>
      </c>
      <c r="L42" s="5"/>
      <c r="M42" s="4"/>
      <c r="N42" s="2" t="str">
        <f>IF(Sol!$D$5="OFF","",IF(M42="","  ",IF(AND(M42&lt;&gt;"",M42&lt;&gt;Sol!M42),"*"," ")))</f>
        <v xml:space="preserve">  </v>
      </c>
      <c r="O42" s="65" t="s">
        <v>2</v>
      </c>
      <c r="P42" s="6"/>
      <c r="Q42" s="68"/>
      <c r="R42" s="20" t="s">
        <v>2</v>
      </c>
      <c r="S42" s="20"/>
      <c r="T42" s="20"/>
    </row>
    <row r="43" spans="1:20" ht="15" customHeight="1" x14ac:dyDescent="0.2">
      <c r="A43" s="20"/>
      <c r="B43" s="25"/>
      <c r="C43" s="147"/>
      <c r="D43" s="148"/>
      <c r="E43" s="148"/>
      <c r="F43" s="148"/>
      <c r="G43" s="148"/>
      <c r="H43" s="148"/>
      <c r="I43" s="149"/>
      <c r="J43" s="2" t="str">
        <f>IF(Sol!$D$5="OFF","",IF(C43="","  ",IF(AND(C43&lt;&gt;"",C43&lt;&gt;Sol!C43),"*"," ")))</f>
        <v xml:space="preserve">  </v>
      </c>
      <c r="K43" s="65" t="s">
        <v>2</v>
      </c>
      <c r="L43" s="5"/>
      <c r="M43" s="6"/>
      <c r="N43" s="2"/>
      <c r="O43" s="65" t="s">
        <v>2</v>
      </c>
      <c r="P43" s="4"/>
      <c r="Q43" s="105" t="str">
        <f>IF(Sol!$D$5="OFF","",IF(P43="","  ",IF(AND(P43&lt;&gt;"",P43&lt;&gt;Sol!P43),"*"," ")))</f>
        <v xml:space="preserve">  </v>
      </c>
      <c r="R43" s="20" t="s">
        <v>2</v>
      </c>
      <c r="S43" s="20"/>
      <c r="T43" s="20"/>
    </row>
    <row r="44" spans="1:20" ht="15" customHeight="1" x14ac:dyDescent="0.2">
      <c r="A44" s="20"/>
      <c r="B44" s="27"/>
      <c r="C44" s="7"/>
      <c r="D44" s="7"/>
      <c r="E44" s="7"/>
      <c r="F44" s="7"/>
      <c r="G44" s="7"/>
      <c r="H44" s="7"/>
      <c r="I44" s="7"/>
      <c r="J44" s="28"/>
      <c r="K44" s="28"/>
      <c r="L44" s="28"/>
      <c r="M44" s="7"/>
      <c r="N44" s="7"/>
      <c r="O44" s="7"/>
      <c r="P44" s="7"/>
      <c r="Q44" s="13"/>
      <c r="R44" s="20"/>
      <c r="S44" s="20"/>
      <c r="T44" s="20"/>
    </row>
    <row r="45" spans="1:20" ht="15" customHeight="1" x14ac:dyDescent="0.2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</row>
    <row r="46" spans="1:20" ht="15" customHeight="1" x14ac:dyDescent="0.2">
      <c r="A46" s="116" t="s">
        <v>4</v>
      </c>
      <c r="B46" s="29"/>
      <c r="C46" s="30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2"/>
      <c r="R46" s="20"/>
      <c r="S46" s="20"/>
      <c r="T46" s="20"/>
    </row>
    <row r="47" spans="1:20" ht="15" customHeight="1" thickBot="1" x14ac:dyDescent="0.25">
      <c r="A47" s="20"/>
      <c r="B47" s="33"/>
      <c r="C47" s="34"/>
      <c r="D47" s="150" t="s">
        <v>5</v>
      </c>
      <c r="E47" s="150"/>
      <c r="F47" s="150"/>
      <c r="G47" s="150"/>
      <c r="H47" s="150"/>
      <c r="I47" s="150"/>
      <c r="J47" s="34"/>
      <c r="K47" s="150" t="s">
        <v>26</v>
      </c>
      <c r="L47" s="150"/>
      <c r="M47" s="150"/>
      <c r="N47" s="150"/>
      <c r="O47" s="150"/>
      <c r="P47" s="150"/>
      <c r="Q47" s="35"/>
      <c r="R47" s="20"/>
      <c r="S47" s="20"/>
      <c r="T47" s="20"/>
    </row>
    <row r="48" spans="1:20" ht="15" customHeight="1" x14ac:dyDescent="0.2">
      <c r="A48" s="20"/>
      <c r="B48" s="33"/>
      <c r="C48" s="34"/>
      <c r="D48" s="14"/>
      <c r="E48" s="36"/>
      <c r="F48" s="9"/>
      <c r="G48" s="14"/>
      <c r="H48" s="36"/>
      <c r="I48" s="11"/>
      <c r="J48" s="34"/>
      <c r="K48" s="14"/>
      <c r="L48" s="36"/>
      <c r="M48" s="109"/>
      <c r="N48" s="14"/>
      <c r="O48" s="36"/>
      <c r="P48" s="84"/>
      <c r="Q48" s="104" t="str">
        <f>IF(Sol!$D$5="OFF","",IF(P48="","  ",IF(AND(P48&lt;&gt;"",P48&lt;&gt;Sol!P48),"*"," ")))</f>
        <v xml:space="preserve">  </v>
      </c>
      <c r="R48" s="20"/>
      <c r="S48" s="20"/>
      <c r="T48" s="20"/>
    </row>
    <row r="49" spans="1:20" ht="15" customHeight="1" x14ac:dyDescent="0.2">
      <c r="A49" s="20"/>
      <c r="B49" s="33"/>
      <c r="C49" s="34"/>
      <c r="D49" s="16"/>
      <c r="E49" s="37"/>
      <c r="F49" s="10"/>
      <c r="G49" s="15"/>
      <c r="H49" s="38"/>
      <c r="I49" s="12"/>
      <c r="J49" s="34"/>
      <c r="K49" s="34"/>
      <c r="L49" s="34"/>
      <c r="M49" s="82"/>
      <c r="N49" s="39"/>
      <c r="O49" s="39"/>
      <c r="P49" s="77"/>
      <c r="Q49" s="35"/>
      <c r="R49" s="20"/>
      <c r="S49" s="20"/>
      <c r="T49" s="20"/>
    </row>
    <row r="50" spans="1:20" ht="15" customHeight="1" x14ac:dyDescent="0.2">
      <c r="A50" s="20"/>
      <c r="B50" s="33"/>
      <c r="C50" s="34"/>
      <c r="D50" s="39"/>
      <c r="E50" s="39"/>
      <c r="F50" s="40"/>
      <c r="G50" s="15"/>
      <c r="H50" s="38"/>
      <c r="I50" s="12"/>
      <c r="J50" s="34"/>
      <c r="K50" s="34"/>
      <c r="L50" s="34"/>
      <c r="M50" s="34"/>
      <c r="N50" s="41"/>
      <c r="O50" s="41"/>
      <c r="P50" s="41"/>
      <c r="Q50" s="35"/>
      <c r="R50" s="20"/>
      <c r="S50" s="20"/>
      <c r="T50" s="20"/>
    </row>
    <row r="51" spans="1:20" ht="15" customHeight="1" thickBot="1" x14ac:dyDescent="0.25">
      <c r="A51" s="20"/>
      <c r="B51" s="33"/>
      <c r="C51" s="34"/>
      <c r="D51" s="39"/>
      <c r="E51" s="39"/>
      <c r="F51" s="42"/>
      <c r="G51" s="15"/>
      <c r="H51" s="38"/>
      <c r="I51" s="12"/>
      <c r="J51" s="34"/>
      <c r="K51" s="150" t="s">
        <v>12</v>
      </c>
      <c r="L51" s="150"/>
      <c r="M51" s="150"/>
      <c r="N51" s="150"/>
      <c r="O51" s="150"/>
      <c r="P51" s="150"/>
      <c r="Q51" s="35"/>
      <c r="R51" s="20"/>
      <c r="S51" s="20"/>
      <c r="T51" s="20"/>
    </row>
    <row r="52" spans="1:20" ht="15" customHeight="1" x14ac:dyDescent="0.2">
      <c r="A52" s="20"/>
      <c r="B52" s="33"/>
      <c r="C52" s="43"/>
      <c r="D52" s="50"/>
      <c r="E52" s="50"/>
      <c r="F52" s="61"/>
      <c r="G52" s="71"/>
      <c r="H52" s="60"/>
      <c r="I52" s="70"/>
      <c r="J52" s="34"/>
      <c r="K52" s="14"/>
      <c r="L52" s="36"/>
      <c r="M52" s="83"/>
      <c r="N52" s="14"/>
      <c r="O52" s="36"/>
      <c r="P52" s="111"/>
      <c r="Q52" s="35"/>
      <c r="R52" s="20"/>
      <c r="S52" s="20"/>
      <c r="T52" s="20"/>
    </row>
    <row r="53" spans="1:20" ht="15" customHeight="1" thickBot="1" x14ac:dyDescent="0.25">
      <c r="A53" s="20"/>
      <c r="B53" s="33"/>
      <c r="C53" s="43"/>
      <c r="D53" s="166" t="s">
        <v>47</v>
      </c>
      <c r="E53" s="166"/>
      <c r="F53" s="73"/>
      <c r="G53" s="103" t="str">
        <f>IF(Sol!$D$5="OFF","",IF(F53="","  ",IF(AND(F53&lt;&gt;"",F53&lt;&gt;Sol!F53),"*"," ")))</f>
        <v xml:space="preserve">  </v>
      </c>
      <c r="H53" s="62"/>
      <c r="I53" s="8"/>
      <c r="J53" s="34"/>
      <c r="K53" s="34"/>
      <c r="L53" s="34"/>
      <c r="M53" s="77" t="str">
        <f>IF(Sol!$D$5="OFF","",IF(M52="","  ",IF(AND(M52&lt;&gt;"",M52&lt;&gt;Sol!M52),"*"," ")))</f>
        <v xml:space="preserve">  </v>
      </c>
      <c r="N53" s="112"/>
      <c r="O53" s="39"/>
      <c r="P53" s="77"/>
      <c r="Q53" s="44"/>
      <c r="R53" s="20"/>
      <c r="S53" s="20"/>
      <c r="T53" s="20"/>
    </row>
    <row r="54" spans="1:20" ht="15" customHeight="1" thickTop="1" x14ac:dyDescent="0.2">
      <c r="A54" s="20"/>
      <c r="B54" s="33"/>
      <c r="C54" s="34"/>
      <c r="D54" s="173"/>
      <c r="E54" s="173"/>
      <c r="F54" s="77"/>
      <c r="G54" s="69" t="s">
        <v>2</v>
      </c>
      <c r="H54" s="34"/>
      <c r="I54" s="8" t="s">
        <v>2</v>
      </c>
      <c r="J54" s="34"/>
      <c r="K54" s="34"/>
      <c r="L54" s="34"/>
      <c r="M54" s="34"/>
      <c r="N54" s="34"/>
      <c r="O54" s="34"/>
      <c r="P54" s="8" t="s">
        <v>2</v>
      </c>
      <c r="Q54" s="45"/>
      <c r="R54" s="20"/>
      <c r="S54" s="20"/>
      <c r="T54" s="20"/>
    </row>
    <row r="55" spans="1:20" ht="15" customHeight="1" thickBot="1" x14ac:dyDescent="0.25">
      <c r="A55" s="20"/>
      <c r="B55" s="33"/>
      <c r="C55" s="34"/>
      <c r="D55" s="150" t="s">
        <v>6</v>
      </c>
      <c r="E55" s="150"/>
      <c r="F55" s="150"/>
      <c r="G55" s="150"/>
      <c r="H55" s="150"/>
      <c r="I55" s="150"/>
      <c r="J55" s="34"/>
      <c r="K55" s="150" t="s">
        <v>15</v>
      </c>
      <c r="L55" s="150"/>
      <c r="M55" s="150"/>
      <c r="N55" s="150"/>
      <c r="O55" s="150"/>
      <c r="P55" s="150"/>
      <c r="Q55" s="46"/>
      <c r="R55" s="20"/>
      <c r="S55" s="20"/>
      <c r="T55" s="20"/>
    </row>
    <row r="56" spans="1:20" ht="15" customHeight="1" x14ac:dyDescent="0.2">
      <c r="A56" s="20"/>
      <c r="B56" s="33"/>
      <c r="C56" s="34"/>
      <c r="D56" s="74"/>
      <c r="E56" s="59"/>
      <c r="F56" s="72"/>
      <c r="G56" s="74"/>
      <c r="H56" s="59"/>
      <c r="I56" s="75"/>
      <c r="J56" s="34"/>
      <c r="K56" s="14"/>
      <c r="L56" s="36"/>
      <c r="M56" s="83"/>
      <c r="N56" s="14"/>
      <c r="O56" s="36"/>
      <c r="P56" s="111"/>
      <c r="Q56" s="35"/>
      <c r="R56" s="20"/>
      <c r="S56" s="20"/>
      <c r="T56" s="20"/>
    </row>
    <row r="57" spans="1:20" ht="15" customHeight="1" thickBot="1" x14ac:dyDescent="0.25">
      <c r="A57" s="20"/>
      <c r="B57" s="33"/>
      <c r="C57" s="43"/>
      <c r="D57" s="166" t="s">
        <v>47</v>
      </c>
      <c r="E57" s="166"/>
      <c r="F57" s="73"/>
      <c r="G57" s="103" t="str">
        <f>IF(Sol!$D$5="OFF","",IF(F57="","  ",IF(AND(F57&lt;&gt;"",F57&lt;&gt;Sol!F57),"*"," ")))</f>
        <v xml:space="preserve">  </v>
      </c>
      <c r="H57" s="39"/>
      <c r="I57" s="8"/>
      <c r="J57" s="34"/>
      <c r="K57" s="34"/>
      <c r="L57" s="34"/>
      <c r="M57" s="77" t="str">
        <f>IF(Sol!$D$5="OFF","",IF(M56="","  ",IF(AND(M56&lt;&gt;"",M56&lt;&gt;Sol!M56),"*"," ")))</f>
        <v xml:space="preserve">  </v>
      </c>
      <c r="N57" s="112"/>
      <c r="O57" s="39"/>
      <c r="P57" s="77"/>
      <c r="Q57" s="47"/>
      <c r="R57" s="20"/>
      <c r="S57" s="20"/>
      <c r="T57" s="20"/>
    </row>
    <row r="58" spans="1:20" ht="15" customHeight="1" thickTop="1" x14ac:dyDescent="0.2">
      <c r="A58" s="20"/>
      <c r="B58" s="33"/>
      <c r="C58" s="34"/>
      <c r="D58" s="173"/>
      <c r="E58" s="173"/>
      <c r="F58" s="77"/>
      <c r="G58" s="34"/>
      <c r="H58" s="34"/>
      <c r="I58" s="8"/>
      <c r="J58" s="34"/>
      <c r="K58" s="34"/>
      <c r="L58" s="34"/>
      <c r="M58" s="48"/>
      <c r="N58" s="39"/>
      <c r="O58" s="39"/>
      <c r="P58" s="8"/>
      <c r="Q58" s="46"/>
      <c r="R58" s="20"/>
      <c r="S58" s="20"/>
      <c r="T58" s="20"/>
    </row>
    <row r="59" spans="1:20" ht="15" customHeight="1" thickBot="1" x14ac:dyDescent="0.25">
      <c r="A59" s="20"/>
      <c r="B59" s="33"/>
      <c r="C59" s="34"/>
      <c r="D59" s="150" t="s">
        <v>11</v>
      </c>
      <c r="E59" s="150"/>
      <c r="F59" s="150"/>
      <c r="G59" s="150"/>
      <c r="H59" s="150"/>
      <c r="I59" s="150"/>
      <c r="J59" s="34"/>
      <c r="K59" s="150" t="s">
        <v>13</v>
      </c>
      <c r="L59" s="150"/>
      <c r="M59" s="150"/>
      <c r="N59" s="150"/>
      <c r="O59" s="150"/>
      <c r="P59" s="150"/>
      <c r="Q59" s="46"/>
      <c r="R59" s="20"/>
      <c r="S59" s="20"/>
      <c r="T59" s="20"/>
    </row>
    <row r="60" spans="1:20" ht="15" customHeight="1" x14ac:dyDescent="0.2">
      <c r="A60" s="20"/>
      <c r="B60" s="33"/>
      <c r="C60" s="34"/>
      <c r="D60" s="107"/>
      <c r="E60" s="108"/>
      <c r="F60" s="109"/>
      <c r="G60" s="107"/>
      <c r="H60" s="110"/>
      <c r="I60" s="75"/>
      <c r="J60" s="103"/>
      <c r="K60" s="14"/>
      <c r="L60" s="36"/>
      <c r="M60" s="83"/>
      <c r="N60" s="14"/>
      <c r="O60" s="36"/>
      <c r="P60" s="111"/>
      <c r="Q60" s="46"/>
      <c r="R60" s="20"/>
      <c r="S60" s="20"/>
      <c r="T60" s="20"/>
    </row>
    <row r="61" spans="1:20" ht="15" customHeight="1" thickBot="1" x14ac:dyDescent="0.25">
      <c r="A61" s="20"/>
      <c r="B61" s="33"/>
      <c r="C61" s="34"/>
      <c r="D61" s="34"/>
      <c r="E61" s="34"/>
      <c r="F61" s="42"/>
      <c r="G61" s="106" t="s">
        <v>47</v>
      </c>
      <c r="H61" s="39"/>
      <c r="I61" s="76"/>
      <c r="J61" s="103" t="str">
        <f>IF(Sol!$D$5="OFF","",IF(I61="","  ",IF(AND(I61&lt;&gt;"",I61&lt;&gt;Sol!I61),"*"," ")))</f>
        <v xml:space="preserve">  </v>
      </c>
      <c r="K61" s="34"/>
      <c r="L61" s="34"/>
      <c r="M61" s="77" t="str">
        <f>IF(Sol!$D$5="OFF","",IF(M60="","  ",IF(AND(M60&lt;&gt;"",M60&lt;&gt;Sol!M60),"*"," ")))</f>
        <v xml:space="preserve">  </v>
      </c>
      <c r="N61" s="112"/>
      <c r="O61" s="39"/>
      <c r="P61" s="77"/>
      <c r="Q61" s="46"/>
      <c r="R61" s="20"/>
      <c r="S61" s="20"/>
      <c r="T61" s="20"/>
    </row>
    <row r="62" spans="1:20" ht="15" customHeight="1" thickTop="1" x14ac:dyDescent="0.2">
      <c r="A62" s="20"/>
      <c r="B62" s="33"/>
      <c r="C62" s="34"/>
      <c r="D62" s="34"/>
      <c r="E62" s="34"/>
      <c r="F62" s="34"/>
      <c r="G62" s="39"/>
      <c r="H62" s="39"/>
      <c r="I62" s="77"/>
      <c r="J62" s="34"/>
      <c r="K62" s="34"/>
      <c r="L62" s="34"/>
      <c r="M62" s="48"/>
      <c r="N62" s="39"/>
      <c r="O62" s="39"/>
      <c r="P62" s="8"/>
      <c r="Q62" s="46"/>
      <c r="R62" s="20"/>
      <c r="S62" s="20"/>
      <c r="T62" s="20"/>
    </row>
    <row r="63" spans="1:20" ht="15" customHeight="1" thickBot="1" x14ac:dyDescent="0.25">
      <c r="A63" s="20"/>
      <c r="B63" s="33"/>
      <c r="C63" s="34"/>
      <c r="D63" s="150" t="s">
        <v>61</v>
      </c>
      <c r="E63" s="150"/>
      <c r="F63" s="150"/>
      <c r="G63" s="150"/>
      <c r="H63" s="150"/>
      <c r="I63" s="150"/>
      <c r="J63" s="34"/>
      <c r="K63" s="150" t="s">
        <v>16</v>
      </c>
      <c r="L63" s="150"/>
      <c r="M63" s="150"/>
      <c r="N63" s="150"/>
      <c r="O63" s="150"/>
      <c r="P63" s="150"/>
      <c r="Q63" s="45"/>
      <c r="R63" s="20"/>
      <c r="S63" s="20"/>
      <c r="T63" s="20"/>
    </row>
    <row r="64" spans="1:20" ht="15" customHeight="1" x14ac:dyDescent="0.2">
      <c r="A64" s="20"/>
      <c r="B64" s="33"/>
      <c r="C64" s="34"/>
      <c r="D64" s="14"/>
      <c r="E64" s="36"/>
      <c r="F64" s="109"/>
      <c r="G64" s="14"/>
      <c r="H64" s="36"/>
      <c r="I64" s="84"/>
      <c r="J64" s="103" t="str">
        <f>IF(Sol!$D$5="OFF","",IF(I64="","  ",IF(AND(I64&lt;&gt;"",I64&lt;&gt;Sol!I64),"*"," ")))</f>
        <v xml:space="preserve">  </v>
      </c>
      <c r="K64" s="14"/>
      <c r="L64" s="36"/>
      <c r="M64" s="83"/>
      <c r="N64" s="14"/>
      <c r="O64" s="36"/>
      <c r="P64" s="111"/>
      <c r="Q64" s="45"/>
      <c r="R64" s="20"/>
      <c r="S64" s="20"/>
      <c r="T64" s="20"/>
    </row>
    <row r="65" spans="1:20" ht="15" customHeight="1" x14ac:dyDescent="0.2">
      <c r="A65" s="20"/>
      <c r="B65" s="33"/>
      <c r="C65" s="34"/>
      <c r="D65" s="34"/>
      <c r="E65" s="34"/>
      <c r="F65" s="82"/>
      <c r="G65" s="8"/>
      <c r="H65" s="39"/>
      <c r="I65" s="77"/>
      <c r="J65" s="34"/>
      <c r="K65" s="34"/>
      <c r="L65" s="34"/>
      <c r="M65" s="77" t="str">
        <f>IF(Sol!$D$5="OFF","",IF(M64="","  ",IF(AND(M64&lt;&gt;"",M64&lt;&gt;Sol!M64),"*"," ")))</f>
        <v xml:space="preserve">  </v>
      </c>
      <c r="N65" s="112"/>
      <c r="O65" s="39"/>
      <c r="P65" s="77"/>
      <c r="Q65" s="45"/>
      <c r="R65" s="20"/>
      <c r="S65" s="20"/>
      <c r="T65" s="20"/>
    </row>
    <row r="66" spans="1:20" ht="15" customHeight="1" x14ac:dyDescent="0.2">
      <c r="A66" s="20"/>
      <c r="B66" s="33"/>
      <c r="C66" s="34"/>
      <c r="D66" s="34"/>
      <c r="E66" s="34"/>
      <c r="F66" s="48"/>
      <c r="G66" s="39"/>
      <c r="H66" s="39"/>
      <c r="I66" s="8"/>
      <c r="J66" s="34"/>
      <c r="K66" s="34"/>
      <c r="L66" s="34"/>
      <c r="M66" s="48"/>
      <c r="N66" s="39"/>
      <c r="O66" s="39"/>
      <c r="P66" s="8"/>
      <c r="Q66" s="45"/>
      <c r="R66" s="20"/>
      <c r="S66" s="20"/>
      <c r="T66" s="20"/>
    </row>
    <row r="67" spans="1:20" ht="15" customHeight="1" thickBot="1" x14ac:dyDescent="0.25">
      <c r="A67" s="20"/>
      <c r="B67" s="33"/>
      <c r="C67" s="34"/>
      <c r="D67" s="150" t="s">
        <v>53</v>
      </c>
      <c r="E67" s="150"/>
      <c r="F67" s="150"/>
      <c r="G67" s="150"/>
      <c r="H67" s="150"/>
      <c r="I67" s="150"/>
      <c r="J67" s="34"/>
      <c r="K67" s="150" t="s">
        <v>14</v>
      </c>
      <c r="L67" s="150"/>
      <c r="M67" s="150"/>
      <c r="N67" s="150"/>
      <c r="O67" s="150"/>
      <c r="P67" s="150"/>
      <c r="Q67" s="45"/>
      <c r="R67" s="20"/>
      <c r="S67" s="20"/>
      <c r="T67" s="20"/>
    </row>
    <row r="68" spans="1:20" ht="15" customHeight="1" x14ac:dyDescent="0.2">
      <c r="A68" s="20"/>
      <c r="B68" s="33"/>
      <c r="C68" s="34"/>
      <c r="D68" s="14"/>
      <c r="E68" s="36"/>
      <c r="F68" s="83"/>
      <c r="G68" s="14"/>
      <c r="H68" s="36"/>
      <c r="I68" s="111"/>
      <c r="J68" s="103"/>
      <c r="K68" s="14"/>
      <c r="L68" s="36"/>
      <c r="M68" s="83"/>
      <c r="N68" s="14"/>
      <c r="O68" s="36"/>
      <c r="P68" s="111"/>
      <c r="Q68" s="45"/>
      <c r="R68" s="20"/>
      <c r="S68" s="20"/>
      <c r="T68" s="20"/>
    </row>
    <row r="69" spans="1:20" ht="15" customHeight="1" x14ac:dyDescent="0.2">
      <c r="A69" s="20"/>
      <c r="B69" s="33"/>
      <c r="C69" s="34"/>
      <c r="D69" s="34"/>
      <c r="E69" s="34"/>
      <c r="F69" s="77" t="str">
        <f>IF(Sol!$D$5="OFF","",IF(F68="","  ",IF(AND(F68&lt;&gt;"",F68&lt;&gt;Sol!F68),"*"," ")))</f>
        <v xml:space="preserve">  </v>
      </c>
      <c r="G69" s="112"/>
      <c r="H69" s="39"/>
      <c r="I69" s="77"/>
      <c r="J69" s="34"/>
      <c r="K69" s="34"/>
      <c r="L69" s="34"/>
      <c r="M69" s="77" t="str">
        <f>IF(Sol!$D$5="OFF","",IF(M68="","  ",IF(AND(M68&lt;&gt;"",M68&lt;&gt;Sol!M68),"*"," ")))</f>
        <v xml:space="preserve">  </v>
      </c>
      <c r="N69" s="112"/>
      <c r="O69" s="39"/>
      <c r="P69" s="77"/>
      <c r="Q69" s="45"/>
      <c r="R69" s="20"/>
      <c r="S69" s="20"/>
      <c r="T69" s="20"/>
    </row>
    <row r="70" spans="1:20" ht="15" customHeight="1" x14ac:dyDescent="0.2">
      <c r="A70" s="20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1"/>
      <c r="R70" s="20"/>
      <c r="S70" s="20"/>
      <c r="T70" s="20"/>
    </row>
    <row r="71" spans="1:20" ht="15" customHeight="1" x14ac:dyDescent="0.2">
      <c r="A71" s="20"/>
      <c r="B71" s="20"/>
      <c r="C71" s="20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20"/>
      <c r="S71" s="20"/>
      <c r="T71" s="20"/>
    </row>
    <row r="72" spans="1:20" ht="15" customHeight="1" x14ac:dyDescent="0.2">
      <c r="A72" s="116" t="s">
        <v>7</v>
      </c>
      <c r="B72" s="160" t="s">
        <v>59</v>
      </c>
      <c r="C72" s="161"/>
      <c r="D72" s="161"/>
      <c r="E72" s="161"/>
      <c r="F72" s="161"/>
      <c r="G72" s="161"/>
      <c r="H72" s="161"/>
      <c r="I72" s="161"/>
      <c r="J72" s="161"/>
      <c r="K72" s="161"/>
      <c r="L72" s="161"/>
      <c r="M72" s="161"/>
      <c r="N72" s="161"/>
      <c r="O72" s="161"/>
      <c r="P72" s="161"/>
      <c r="Q72" s="162"/>
      <c r="R72" s="20"/>
      <c r="S72" s="20"/>
      <c r="T72" s="20"/>
    </row>
    <row r="73" spans="1:20" ht="15" customHeight="1" x14ac:dyDescent="0.2">
      <c r="A73" s="117"/>
      <c r="B73" s="163" t="s">
        <v>28</v>
      </c>
      <c r="C73" s="164"/>
      <c r="D73" s="164"/>
      <c r="E73" s="164"/>
      <c r="F73" s="164"/>
      <c r="G73" s="164"/>
      <c r="H73" s="164"/>
      <c r="I73" s="164"/>
      <c r="J73" s="164"/>
      <c r="K73" s="164"/>
      <c r="L73" s="164"/>
      <c r="M73" s="164"/>
      <c r="N73" s="164"/>
      <c r="O73" s="164"/>
      <c r="P73" s="164"/>
      <c r="Q73" s="165"/>
      <c r="R73" s="20"/>
      <c r="S73" s="20"/>
      <c r="T73" s="20"/>
    </row>
    <row r="74" spans="1:20" ht="15" customHeight="1" x14ac:dyDescent="0.2">
      <c r="A74" s="117"/>
      <c r="B74" s="152" t="s">
        <v>60</v>
      </c>
      <c r="C74" s="153"/>
      <c r="D74" s="153"/>
      <c r="E74" s="153"/>
      <c r="F74" s="153"/>
      <c r="G74" s="153"/>
      <c r="H74" s="153"/>
      <c r="I74" s="153"/>
      <c r="J74" s="153"/>
      <c r="K74" s="153"/>
      <c r="L74" s="153"/>
      <c r="M74" s="153"/>
      <c r="N74" s="153"/>
      <c r="O74" s="153"/>
      <c r="P74" s="153"/>
      <c r="Q74" s="154"/>
      <c r="R74" s="20"/>
      <c r="S74" s="20"/>
      <c r="T74" s="20"/>
    </row>
    <row r="75" spans="1:20" ht="15" customHeight="1" x14ac:dyDescent="0.2">
      <c r="A75" s="117"/>
      <c r="B75" s="85"/>
      <c r="C75" s="86"/>
      <c r="D75" s="86"/>
      <c r="E75" s="86"/>
      <c r="F75" s="86"/>
      <c r="G75" s="86"/>
      <c r="H75" s="86"/>
      <c r="I75" s="86"/>
      <c r="J75" s="86"/>
      <c r="K75" s="86"/>
      <c r="L75" s="86"/>
      <c r="M75" s="115" t="s">
        <v>48</v>
      </c>
      <c r="N75" s="115"/>
      <c r="O75" s="115"/>
      <c r="P75" s="115" t="s">
        <v>49</v>
      </c>
      <c r="Q75" s="87"/>
      <c r="R75" s="20"/>
      <c r="S75" s="20"/>
      <c r="T75" s="20"/>
    </row>
    <row r="76" spans="1:20" ht="15" customHeight="1" x14ac:dyDescent="0.2">
      <c r="A76" s="117"/>
      <c r="B76" s="25"/>
      <c r="C76" s="151" t="s">
        <v>5</v>
      </c>
      <c r="D76" s="151"/>
      <c r="E76" s="151"/>
      <c r="F76" s="151"/>
      <c r="G76" s="151"/>
      <c r="H76" s="151"/>
      <c r="I76" s="151"/>
      <c r="J76" s="151"/>
      <c r="K76" s="151"/>
      <c r="L76" s="151"/>
      <c r="M76" s="4"/>
      <c r="N76" s="2" t="str">
        <f>IF(Sol!$D$5="OFF","",IF(M76="","  ",IF(AND(M76&lt;&gt;"",M76&lt;&gt;Sol!M76),"*"," ")))</f>
        <v xml:space="preserve">  </v>
      </c>
      <c r="O76" s="65" t="s">
        <v>2</v>
      </c>
      <c r="P76" s="4"/>
      <c r="Q76" s="105" t="str">
        <f>IF(Sol!$D$5="OFF","",IF(P76="","  ",IF(AND(P76&lt;&gt;"",P76&lt;&gt;Sol!P76),"*"," ")))</f>
        <v xml:space="preserve">  </v>
      </c>
      <c r="R76" s="20"/>
      <c r="S76" s="20"/>
      <c r="T76" s="20"/>
    </row>
    <row r="77" spans="1:20" ht="15" customHeight="1" x14ac:dyDescent="0.2">
      <c r="A77" s="117"/>
      <c r="B77" s="25"/>
      <c r="C77" s="151" t="s">
        <v>6</v>
      </c>
      <c r="D77" s="151"/>
      <c r="E77" s="151"/>
      <c r="F77" s="151"/>
      <c r="G77" s="151"/>
      <c r="H77" s="151"/>
      <c r="I77" s="151"/>
      <c r="J77" s="151"/>
      <c r="K77" s="151"/>
      <c r="L77" s="151"/>
      <c r="M77" s="4"/>
      <c r="N77" s="2" t="str">
        <f>IF(Sol!$D$5="OFF","",IF(M77="","  ",IF(AND(M77&lt;&gt;"",M77&lt;&gt;Sol!M77),"*"," ")))</f>
        <v xml:space="preserve">  </v>
      </c>
      <c r="O77" s="65" t="s">
        <v>2</v>
      </c>
      <c r="P77" s="4"/>
      <c r="Q77" s="105" t="str">
        <f>IF(Sol!$D$5="OFF","",IF(P77="","  ",IF(AND(P77&lt;&gt;"",P77&lt;&gt;Sol!P77),"*"," ")))</f>
        <v xml:space="preserve">  </v>
      </c>
      <c r="R77" s="20"/>
      <c r="S77" s="20"/>
      <c r="T77" s="20"/>
    </row>
    <row r="78" spans="1:20" ht="15" customHeight="1" x14ac:dyDescent="0.2">
      <c r="A78" s="117"/>
      <c r="B78" s="25"/>
      <c r="C78" s="151" t="s">
        <v>11</v>
      </c>
      <c r="D78" s="151"/>
      <c r="E78" s="151"/>
      <c r="F78" s="151"/>
      <c r="G78" s="151"/>
      <c r="H78" s="151"/>
      <c r="I78" s="151"/>
      <c r="J78" s="151"/>
      <c r="K78" s="151"/>
      <c r="L78" s="151"/>
      <c r="M78" s="4"/>
      <c r="N78" s="2" t="str">
        <f>IF(Sol!$D$5="OFF","",IF(M78="","  ",IF(AND(M78&lt;&gt;"",M78&lt;&gt;Sol!M78),"*"," ")))</f>
        <v xml:space="preserve">  </v>
      </c>
      <c r="O78" s="65" t="s">
        <v>2</v>
      </c>
      <c r="P78" s="4"/>
      <c r="Q78" s="105" t="str">
        <f>IF(Sol!$D$5="OFF","",IF(P78="","  ",IF(AND(P78&lt;&gt;"",P78&lt;&gt;Sol!P78),"*"," ")))</f>
        <v xml:space="preserve">  </v>
      </c>
      <c r="R78" s="20"/>
      <c r="S78" s="20"/>
      <c r="T78" s="20"/>
    </row>
    <row r="79" spans="1:20" ht="15" customHeight="1" x14ac:dyDescent="0.2">
      <c r="A79" s="117"/>
      <c r="B79" s="25"/>
      <c r="C79" s="151" t="s">
        <v>62</v>
      </c>
      <c r="D79" s="151"/>
      <c r="E79" s="151"/>
      <c r="F79" s="151"/>
      <c r="G79" s="151"/>
      <c r="H79" s="151"/>
      <c r="I79" s="151"/>
      <c r="J79" s="151"/>
      <c r="K79" s="151"/>
      <c r="L79" s="151"/>
      <c r="M79" s="4"/>
      <c r="N79" s="2" t="str">
        <f>IF(Sol!$D$5="OFF","",IF(M79="","  ",IF(AND(M79&lt;&gt;"",M79&lt;&gt;Sol!M79),"*"," ")))</f>
        <v xml:space="preserve">  </v>
      </c>
      <c r="O79" s="65" t="s">
        <v>2</v>
      </c>
      <c r="P79" s="4"/>
      <c r="Q79" s="105" t="str">
        <f>IF(Sol!$D$5="OFF","",IF(P79="","  ",IF(AND(P79&lt;&gt;"",P79&lt;&gt;Sol!P79),"*"," ")))</f>
        <v xml:space="preserve">  </v>
      </c>
      <c r="R79" s="20"/>
      <c r="S79" s="20"/>
      <c r="T79" s="20"/>
    </row>
    <row r="80" spans="1:20" ht="15" customHeight="1" x14ac:dyDescent="0.2">
      <c r="A80" s="117"/>
      <c r="B80" s="25"/>
      <c r="C80" s="151" t="s">
        <v>53</v>
      </c>
      <c r="D80" s="151"/>
      <c r="E80" s="151"/>
      <c r="F80" s="151"/>
      <c r="G80" s="151"/>
      <c r="H80" s="151"/>
      <c r="I80" s="151"/>
      <c r="J80" s="151"/>
      <c r="K80" s="151"/>
      <c r="L80" s="151"/>
      <c r="M80" s="4"/>
      <c r="N80" s="2" t="str">
        <f>IF(Sol!$D$5="OFF","",IF(M80="","  ",IF(AND(M80&lt;&gt;"",M80&lt;&gt;Sol!M80),"*"," ")))</f>
        <v xml:space="preserve">  </v>
      </c>
      <c r="O80" s="65" t="s">
        <v>2</v>
      </c>
      <c r="P80" s="4"/>
      <c r="Q80" s="105" t="str">
        <f>IF(Sol!$D$5="OFF","",IF(P80="","  ",IF(AND(P80&lt;&gt;"",P80&lt;&gt;Sol!P80),"*"," ")))</f>
        <v xml:space="preserve">  </v>
      </c>
      <c r="R80" s="20"/>
      <c r="S80" s="20"/>
      <c r="T80" s="20"/>
    </row>
    <row r="81" spans="1:20" ht="15" customHeight="1" x14ac:dyDescent="0.2">
      <c r="A81" s="117"/>
      <c r="B81" s="25"/>
      <c r="C81" s="151" t="s">
        <v>26</v>
      </c>
      <c r="D81" s="151"/>
      <c r="E81" s="151"/>
      <c r="F81" s="151"/>
      <c r="G81" s="151"/>
      <c r="H81" s="151"/>
      <c r="I81" s="151"/>
      <c r="J81" s="151"/>
      <c r="K81" s="151"/>
      <c r="L81" s="151"/>
      <c r="M81" s="4"/>
      <c r="N81" s="2" t="str">
        <f>IF(Sol!$D$5="OFF","",IF(M81="","  ",IF(AND(M81&lt;&gt;"",M81&lt;&gt;Sol!M81),"*"," ")))</f>
        <v xml:space="preserve">  </v>
      </c>
      <c r="O81" s="65" t="s">
        <v>2</v>
      </c>
      <c r="P81" s="4"/>
      <c r="Q81" s="105" t="str">
        <f>IF(Sol!$D$5="OFF","",IF(P81="","  ",IF(AND(P81&lt;&gt;"",P81&lt;&gt;Sol!P81),"*"," ")))</f>
        <v xml:space="preserve">  </v>
      </c>
      <c r="R81" s="20"/>
      <c r="S81" s="20"/>
      <c r="T81" s="20"/>
    </row>
    <row r="82" spans="1:20" ht="15" customHeight="1" x14ac:dyDescent="0.2">
      <c r="A82" s="117"/>
      <c r="B82" s="25"/>
      <c r="C82" s="151" t="s">
        <v>12</v>
      </c>
      <c r="D82" s="151"/>
      <c r="E82" s="151"/>
      <c r="F82" s="151"/>
      <c r="G82" s="151"/>
      <c r="H82" s="151"/>
      <c r="I82" s="151"/>
      <c r="J82" s="151"/>
      <c r="K82" s="151"/>
      <c r="L82" s="151"/>
      <c r="M82" s="4"/>
      <c r="N82" s="2" t="str">
        <f>IF(Sol!$D$5="OFF","",IF(M82="","  ",IF(AND(M82&lt;&gt;"",M82&lt;&gt;Sol!M82),"*"," ")))</f>
        <v xml:space="preserve">  </v>
      </c>
      <c r="O82" s="65" t="s">
        <v>2</v>
      </c>
      <c r="P82" s="4"/>
      <c r="Q82" s="105" t="str">
        <f>IF(Sol!$D$5="OFF","",IF(P82="","  ",IF(AND(P82&lt;&gt;"",P82&lt;&gt;Sol!P82),"*"," ")))</f>
        <v xml:space="preserve">  </v>
      </c>
      <c r="R82" s="20"/>
      <c r="S82" s="20"/>
      <c r="T82" s="20"/>
    </row>
    <row r="83" spans="1:20" ht="15" customHeight="1" x14ac:dyDescent="0.2">
      <c r="A83" s="117"/>
      <c r="B83" s="25"/>
      <c r="C83" s="151" t="s">
        <v>15</v>
      </c>
      <c r="D83" s="151"/>
      <c r="E83" s="151"/>
      <c r="F83" s="151"/>
      <c r="G83" s="151"/>
      <c r="H83" s="151"/>
      <c r="I83" s="151"/>
      <c r="J83" s="151"/>
      <c r="K83" s="151"/>
      <c r="L83" s="151"/>
      <c r="M83" s="4"/>
      <c r="N83" s="2" t="str">
        <f>IF(Sol!$D$5="OFF","",IF(M83="","  ",IF(AND(M83&lt;&gt;"",M83&lt;&gt;Sol!M83),"*"," ")))</f>
        <v xml:space="preserve">  </v>
      </c>
      <c r="O83" s="65" t="s">
        <v>2</v>
      </c>
      <c r="P83" s="4"/>
      <c r="Q83" s="105" t="str">
        <f>IF(Sol!$D$5="OFF","",IF(P83="","  ",IF(AND(P83&lt;&gt;"",P83&lt;&gt;Sol!P83),"*"," ")))</f>
        <v xml:space="preserve">  </v>
      </c>
      <c r="R83" s="20"/>
      <c r="S83" s="20"/>
      <c r="T83" s="20"/>
    </row>
    <row r="84" spans="1:20" ht="15" customHeight="1" x14ac:dyDescent="0.2">
      <c r="A84" s="117"/>
      <c r="B84" s="25"/>
      <c r="C84" s="151" t="s">
        <v>13</v>
      </c>
      <c r="D84" s="151"/>
      <c r="E84" s="151"/>
      <c r="F84" s="151"/>
      <c r="G84" s="151"/>
      <c r="H84" s="151"/>
      <c r="I84" s="151"/>
      <c r="J84" s="151"/>
      <c r="K84" s="151"/>
      <c r="L84" s="151"/>
      <c r="M84" s="4"/>
      <c r="N84" s="2" t="str">
        <f>IF(Sol!$D$5="OFF","",IF(M84="","  ",IF(AND(M84&lt;&gt;"",M84&lt;&gt;Sol!M84),"*"," ")))</f>
        <v xml:space="preserve">  </v>
      </c>
      <c r="O84" s="65" t="s">
        <v>2</v>
      </c>
      <c r="P84" s="4"/>
      <c r="Q84" s="105" t="str">
        <f>IF(Sol!$D$5="OFF","",IF(P84="","  ",IF(AND(P84&lt;&gt;"",P84&lt;&gt;Sol!P84),"*"," ")))</f>
        <v xml:space="preserve">  </v>
      </c>
      <c r="R84" s="20"/>
      <c r="S84" s="20"/>
      <c r="T84" s="20"/>
    </row>
    <row r="85" spans="1:20" ht="15" customHeight="1" x14ac:dyDescent="0.2">
      <c r="A85" s="117"/>
      <c r="B85" s="25"/>
      <c r="C85" s="151" t="s">
        <v>16</v>
      </c>
      <c r="D85" s="151"/>
      <c r="E85" s="151"/>
      <c r="F85" s="151"/>
      <c r="G85" s="151"/>
      <c r="H85" s="151"/>
      <c r="I85" s="151"/>
      <c r="J85" s="151"/>
      <c r="K85" s="151"/>
      <c r="L85" s="151"/>
      <c r="M85" s="4"/>
      <c r="N85" s="2" t="str">
        <f>IF(Sol!$D$5="OFF","",IF(M85="","  ",IF(AND(M85&lt;&gt;"",M85&lt;&gt;Sol!M85),"*"," ")))</f>
        <v xml:space="preserve">  </v>
      </c>
      <c r="O85" s="65" t="s">
        <v>2</v>
      </c>
      <c r="P85" s="4"/>
      <c r="Q85" s="105" t="str">
        <f>IF(Sol!$D$5="OFF","",IF(P85="","  ",IF(AND(P85&lt;&gt;"",P85&lt;&gt;Sol!P85),"*"," ")))</f>
        <v xml:space="preserve">  </v>
      </c>
      <c r="R85" s="20"/>
      <c r="S85" s="20"/>
      <c r="T85" s="20"/>
    </row>
    <row r="86" spans="1:20" ht="15" customHeight="1" x14ac:dyDescent="0.2">
      <c r="A86" s="117"/>
      <c r="B86" s="25"/>
      <c r="C86" s="151" t="s">
        <v>14</v>
      </c>
      <c r="D86" s="151"/>
      <c r="E86" s="151"/>
      <c r="F86" s="151"/>
      <c r="G86" s="151"/>
      <c r="H86" s="151"/>
      <c r="I86" s="151"/>
      <c r="J86" s="151"/>
      <c r="K86" s="151"/>
      <c r="L86" s="151"/>
      <c r="M86" s="4"/>
      <c r="N86" s="2" t="str">
        <f>IF(Sol!$D$5="OFF","",IF(M86="","  ",IF(AND(M86&lt;&gt;"",M86&lt;&gt;Sol!M86),"*"," ")))</f>
        <v xml:space="preserve">  </v>
      </c>
      <c r="O86" s="65" t="s">
        <v>2</v>
      </c>
      <c r="P86" s="4"/>
      <c r="Q86" s="105" t="str">
        <f>IF(Sol!$D$5="OFF","",IF(P86="","  ",IF(AND(P86&lt;&gt;"",P86&lt;&gt;Sol!P86),"*"," ")))</f>
        <v xml:space="preserve">  </v>
      </c>
      <c r="R86" s="20"/>
      <c r="S86" s="20"/>
      <c r="T86" s="20"/>
    </row>
    <row r="87" spans="1:20" ht="15" customHeight="1" thickBot="1" x14ac:dyDescent="0.25">
      <c r="A87" s="117"/>
      <c r="B87" s="25"/>
      <c r="C87" s="151"/>
      <c r="D87" s="151"/>
      <c r="E87" s="151"/>
      <c r="F87" s="151"/>
      <c r="G87" s="151"/>
      <c r="H87" s="151"/>
      <c r="I87" s="151"/>
      <c r="J87" s="151"/>
      <c r="K87" s="151"/>
      <c r="L87" s="151"/>
      <c r="M87" s="3"/>
      <c r="N87" s="2" t="str">
        <f>IF(Sol!$D$5="OFF","",IF(M87="","  ",IF(AND(M87&lt;&gt;"",M87&lt;&gt;Sol!M87),"*"," ")))</f>
        <v xml:space="preserve">  </v>
      </c>
      <c r="O87" s="65" t="s">
        <v>2</v>
      </c>
      <c r="P87" s="3"/>
      <c r="Q87" s="105" t="str">
        <f>IF(Sol!$D$5="OFF","",IF(P87="","  ",IF(AND(P87&lt;&gt;"",P87&lt;&gt;Sol!P87),"*"," ")))</f>
        <v xml:space="preserve">  </v>
      </c>
      <c r="R87" s="20"/>
      <c r="S87" s="20"/>
      <c r="T87" s="20"/>
    </row>
    <row r="88" spans="1:20" ht="15" customHeight="1" thickTop="1" x14ac:dyDescent="0.2">
      <c r="A88" s="117"/>
      <c r="B88" s="27"/>
      <c r="C88" s="155"/>
      <c r="D88" s="155"/>
      <c r="E88" s="155"/>
      <c r="F88" s="155"/>
      <c r="G88" s="155"/>
      <c r="H88" s="155"/>
      <c r="I88" s="155"/>
      <c r="J88" s="155"/>
      <c r="K88" s="155"/>
      <c r="L88" s="155"/>
      <c r="M88" s="7"/>
      <c r="N88" s="53"/>
      <c r="O88" s="54"/>
      <c r="P88" s="7"/>
      <c r="Q88" s="55"/>
      <c r="R88" s="20"/>
      <c r="S88" s="20"/>
      <c r="T88" s="20"/>
    </row>
    <row r="89" spans="1:20" ht="15" customHeight="1" x14ac:dyDescent="0.2">
      <c r="A89" s="117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</row>
    <row r="90" spans="1:20" ht="15" customHeight="1" x14ac:dyDescent="0.2">
      <c r="A90" s="116" t="s">
        <v>27</v>
      </c>
      <c r="B90" s="56"/>
      <c r="C90" s="57"/>
      <c r="D90" s="31"/>
      <c r="E90" s="118"/>
      <c r="F90" s="118"/>
      <c r="G90" s="17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</row>
    <row r="91" spans="1:20" ht="15" customHeight="1" x14ac:dyDescent="0.2">
      <c r="A91" s="22"/>
      <c r="B91" s="33"/>
      <c r="C91" s="58" t="s">
        <v>8</v>
      </c>
      <c r="D91" s="34"/>
      <c r="E91" s="191"/>
      <c r="F91" s="192"/>
      <c r="G91" s="105" t="str">
        <f>IF(Sol!$D$5="OFF","",IF(E91="","  ",IF(AND(E91&lt;&gt;"",E91&lt;&gt;Sol!E91),"*"," ")))</f>
        <v xml:space="preserve">  </v>
      </c>
      <c r="H91" s="20"/>
      <c r="I91" s="20"/>
      <c r="J91" s="20"/>
      <c r="K91" s="20"/>
      <c r="Q91" s="20"/>
      <c r="R91" s="20"/>
      <c r="S91" s="20"/>
      <c r="T91" s="20"/>
    </row>
    <row r="92" spans="1:20" ht="15" customHeight="1" x14ac:dyDescent="0.2">
      <c r="A92" s="20"/>
      <c r="B92" s="33"/>
      <c r="C92" s="58" t="s">
        <v>9</v>
      </c>
      <c r="D92" s="34"/>
      <c r="E92" s="189"/>
      <c r="F92" s="190"/>
      <c r="G92" s="105" t="str">
        <f>IF(Sol!$D$5="OFF","",IF(E92="","  ",IF(AND(E92&lt;&gt;"",E92&lt;&gt;Sol!E92),"*"," ")))</f>
        <v xml:space="preserve">  </v>
      </c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</row>
    <row r="93" spans="1:20" ht="15" customHeight="1" x14ac:dyDescent="0.2">
      <c r="A93" s="20"/>
      <c r="B93" s="33"/>
      <c r="C93" s="34" t="s">
        <v>10</v>
      </c>
      <c r="D93" s="34"/>
      <c r="E93" s="189"/>
      <c r="F93" s="190"/>
      <c r="G93" s="105" t="str">
        <f>IF(Sol!$D$5="OFF","",IF(E93="","  ",IF(AND(E93&lt;&gt;"",E93&lt;&gt;Sol!E93),"*"," ")))</f>
        <v xml:space="preserve">  </v>
      </c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</row>
    <row r="94" spans="1:20" x14ac:dyDescent="0.2">
      <c r="A94" s="20"/>
      <c r="B94" s="49"/>
      <c r="C94" s="50"/>
      <c r="D94" s="50"/>
      <c r="E94" s="50"/>
      <c r="F94" s="50"/>
      <c r="G94" s="19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</row>
    <row r="95" spans="1:20" x14ac:dyDescent="0.2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</row>
    <row r="96" spans="1:20" ht="15" customHeight="1" x14ac:dyDescent="0.2">
      <c r="A96" s="116" t="s">
        <v>51</v>
      </c>
      <c r="B96" s="56"/>
      <c r="C96" s="57"/>
      <c r="D96" s="31"/>
      <c r="E96" s="118"/>
      <c r="F96" s="118"/>
      <c r="G96" s="17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</row>
    <row r="97" spans="1:20" ht="15" customHeight="1" x14ac:dyDescent="0.2">
      <c r="A97" s="22"/>
      <c r="B97" s="33"/>
      <c r="C97" s="58"/>
      <c r="D97" s="34"/>
      <c r="E97" s="189"/>
      <c r="F97" s="190"/>
      <c r="G97" s="105" t="str">
        <f>IF(Sol!$D$5="OFF","",IF(E97="","  ",IF(AND(E97&lt;&gt;"",E97&lt;&gt;Sol!E97),"*"," ")))</f>
        <v xml:space="preserve">  </v>
      </c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</row>
    <row r="98" spans="1:20" x14ac:dyDescent="0.2">
      <c r="A98" s="20"/>
      <c r="B98" s="49"/>
      <c r="C98" s="50"/>
      <c r="D98" s="50"/>
      <c r="E98" s="50"/>
      <c r="F98" s="50"/>
      <c r="G98" s="19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</row>
    <row r="99" spans="1:20" x14ac:dyDescent="0.2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</row>
    <row r="100" spans="1:20" x14ac:dyDescent="0.2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</row>
    <row r="101" spans="1:20" x14ac:dyDescent="0.2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</row>
    <row r="102" spans="1:20" x14ac:dyDescent="0.2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</row>
    <row r="103" spans="1:20" x14ac:dyDescent="0.2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</row>
    <row r="104" spans="1:20" x14ac:dyDescent="0.2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</row>
    <row r="105" spans="1:20" x14ac:dyDescent="0.2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</row>
    <row r="106" spans="1:20" x14ac:dyDescent="0.2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</row>
    <row r="107" spans="1:20" x14ac:dyDescent="0.2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</row>
    <row r="108" spans="1:20" x14ac:dyDescent="0.2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</row>
    <row r="109" spans="1:20" x14ac:dyDescent="0.2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</row>
    <row r="110" spans="1:20" x14ac:dyDescent="0.2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</row>
    <row r="111" spans="1:20" x14ac:dyDescent="0.2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</row>
    <row r="112" spans="1:20" x14ac:dyDescent="0.2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</row>
    <row r="113" spans="1:20" x14ac:dyDescent="0.2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</row>
    <row r="114" spans="1:20" x14ac:dyDescent="0.2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</row>
    <row r="115" spans="1:20" x14ac:dyDescent="0.2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</row>
    <row r="116" spans="1:20" x14ac:dyDescent="0.2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</row>
    <row r="117" spans="1:20" x14ac:dyDescent="0.2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</row>
    <row r="118" spans="1:20" x14ac:dyDescent="0.2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</row>
    <row r="119" spans="1:20" x14ac:dyDescent="0.2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</row>
    <row r="120" spans="1:20" x14ac:dyDescent="0.2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</row>
    <row r="121" spans="1:20" x14ac:dyDescent="0.2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</row>
    <row r="122" spans="1:20" x14ac:dyDescent="0.2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</row>
    <row r="123" spans="1:20" x14ac:dyDescent="0.2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</row>
    <row r="124" spans="1:20" x14ac:dyDescent="0.2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</row>
    <row r="125" spans="1:20" x14ac:dyDescent="0.2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</row>
    <row r="126" spans="1:20" x14ac:dyDescent="0.2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</row>
    <row r="127" spans="1:20" x14ac:dyDescent="0.2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</row>
    <row r="128" spans="1:20" x14ac:dyDescent="0.2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</row>
    <row r="129" spans="1:19" x14ac:dyDescent="0.2">
      <c r="A129" s="20"/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</row>
  </sheetData>
  <sheetProtection password="EF22" sheet="1" objects="1" scenarios="1"/>
  <mergeCells count="79">
    <mergeCell ref="D5:M5"/>
    <mergeCell ref="A10:R10"/>
    <mergeCell ref="C16:I16"/>
    <mergeCell ref="E97:F97"/>
    <mergeCell ref="J19:K19"/>
    <mergeCell ref="E93:F93"/>
    <mergeCell ref="J41:K41"/>
    <mergeCell ref="N41:O41"/>
    <mergeCell ref="E92:F92"/>
    <mergeCell ref="E91:F91"/>
    <mergeCell ref="N34:O34"/>
    <mergeCell ref="A1:Q1"/>
    <mergeCell ref="A2:C2"/>
    <mergeCell ref="D2:Q2"/>
    <mergeCell ref="A3:C3"/>
    <mergeCell ref="D3:Q3"/>
    <mergeCell ref="D7:F7"/>
    <mergeCell ref="A8:R8"/>
    <mergeCell ref="A9:R9"/>
    <mergeCell ref="N19:O19"/>
    <mergeCell ref="D58:E58"/>
    <mergeCell ref="D54:E54"/>
    <mergeCell ref="K51:P51"/>
    <mergeCell ref="K55:P55"/>
    <mergeCell ref="C39:I39"/>
    <mergeCell ref="C40:I40"/>
    <mergeCell ref="B72:Q72"/>
    <mergeCell ref="B73:Q73"/>
    <mergeCell ref="K47:P47"/>
    <mergeCell ref="C35:I35"/>
    <mergeCell ref="C37:I37"/>
    <mergeCell ref="D53:E53"/>
    <mergeCell ref="D57:E57"/>
    <mergeCell ref="N38:O38"/>
    <mergeCell ref="J34:K34"/>
    <mergeCell ref="C42:I42"/>
    <mergeCell ref="J28:K28"/>
    <mergeCell ref="N28:O28"/>
    <mergeCell ref="C87:L87"/>
    <mergeCell ref="C88:L88"/>
    <mergeCell ref="C83:L83"/>
    <mergeCell ref="C84:L84"/>
    <mergeCell ref="C85:L85"/>
    <mergeCell ref="C86:L86"/>
    <mergeCell ref="C17:I17"/>
    <mergeCell ref="C18:I18"/>
    <mergeCell ref="D59:I59"/>
    <mergeCell ref="C26:I26"/>
    <mergeCell ref="C27:I27"/>
    <mergeCell ref="C29:I29"/>
    <mergeCell ref="C30:I30"/>
    <mergeCell ref="D55:I55"/>
    <mergeCell ref="C43:I43"/>
    <mergeCell ref="C36:I36"/>
    <mergeCell ref="C23:I23"/>
    <mergeCell ref="C24:I24"/>
    <mergeCell ref="C32:I32"/>
    <mergeCell ref="C33:I33"/>
    <mergeCell ref="C82:L82"/>
    <mergeCell ref="C76:L76"/>
    <mergeCell ref="C77:L77"/>
    <mergeCell ref="C78:L78"/>
    <mergeCell ref="C79:L79"/>
    <mergeCell ref="C20:I20"/>
    <mergeCell ref="C21:I21"/>
    <mergeCell ref="D47:I47"/>
    <mergeCell ref="C80:L80"/>
    <mergeCell ref="C81:L81"/>
    <mergeCell ref="K67:P67"/>
    <mergeCell ref="D67:I67"/>
    <mergeCell ref="D63:I63"/>
    <mergeCell ref="B74:Q74"/>
    <mergeCell ref="K59:P59"/>
    <mergeCell ref="K63:P63"/>
    <mergeCell ref="J22:K22"/>
    <mergeCell ref="N22:O22"/>
    <mergeCell ref="J25:K25"/>
    <mergeCell ref="N25:O25"/>
    <mergeCell ref="J38:K38"/>
  </mergeCells>
  <phoneticPr fontId="6" type="noConversion"/>
  <dataValidations count="3">
    <dataValidation type="list" allowBlank="1" showInputMessage="1" showErrorMessage="1" prompt="Select accounts from the drop-down list." sqref="C17:I18">
      <formula1>$T$18:$T$29</formula1>
    </dataValidation>
    <dataValidation type="list" allowBlank="1" showErrorMessage="1" prompt="Select accounts from the drop-down list." sqref="C20:I21 C23:I24 C26:I27 C29:I30 C32:I33 C39:I40 C42:I43 C36:I37">
      <formula1>$T$18:$T$29</formula1>
    </dataValidation>
    <dataValidation type="list" allowBlank="1" showInputMessage="1" showErrorMessage="1" prompt="Select the larger of the two debits first." sqref="C35:I35">
      <formula1>$T$18:$T$28</formula1>
    </dataValidation>
  </dataValidations>
  <pageMargins left="0.75" right="0.75" top="0.48" bottom="0.49" header="0.5" footer="0.5"/>
  <pageSetup orientation="portrait" horizontalDpi="4294967293" verticalDpi="0" r:id="rId1"/>
  <headerFooter alignWithMargins="0"/>
  <rowBreaks count="2" manualBreakCount="2">
    <brk id="45" max="16" man="1"/>
    <brk id="70" max="16" man="1"/>
  </rowBreaks>
  <ignoredErrors>
    <ignoredError sqref="A37:A90 A16:A18 A20:A35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98"/>
  <sheetViews>
    <sheetView showGridLines="0" tabSelected="1" zoomScaleNormal="100" workbookViewId="0">
      <selection activeCell="D69" sqref="D69"/>
    </sheetView>
  </sheetViews>
  <sheetFormatPr defaultRowHeight="12.75" x14ac:dyDescent="0.2"/>
  <cols>
    <col min="1" max="1" width="4.140625" style="20" customWidth="1"/>
    <col min="2" max="2" width="3.140625" style="20" customWidth="1"/>
    <col min="3" max="3" width="5" style="20" customWidth="1"/>
    <col min="4" max="4" width="3.28515625" style="20" customWidth="1"/>
    <col min="5" max="5" width="1" style="20" customWidth="1"/>
    <col min="6" max="6" width="10.42578125" style="20" customWidth="1"/>
    <col min="7" max="7" width="3.140625" style="20" customWidth="1"/>
    <col min="8" max="8" width="1" style="20" customWidth="1"/>
    <col min="9" max="9" width="10.7109375" style="20" customWidth="1"/>
    <col min="10" max="10" width="3" style="20" customWidth="1"/>
    <col min="11" max="11" width="3.7109375" style="20" customWidth="1"/>
    <col min="12" max="12" width="1.28515625" style="20" customWidth="1"/>
    <col min="13" max="13" width="12.5703125" style="20" customWidth="1"/>
    <col min="14" max="14" width="3.28515625" style="20" customWidth="1"/>
    <col min="15" max="15" width="1.140625" style="20" customWidth="1"/>
    <col min="16" max="16" width="12.5703125" style="20" customWidth="1"/>
    <col min="17" max="17" width="2.42578125" style="20" customWidth="1"/>
    <col min="18" max="18" width="12.7109375" style="20" customWidth="1"/>
    <col min="19" max="19" width="9.140625" style="20"/>
    <col min="20" max="20" width="9.140625" style="20" hidden="1" customWidth="1"/>
    <col min="21" max="16384" width="9.140625" style="20"/>
  </cols>
  <sheetData>
    <row r="1" spans="1:18" ht="18.95" customHeight="1" x14ac:dyDescent="0.4">
      <c r="A1" s="210" t="s">
        <v>52</v>
      </c>
      <c r="B1" s="210"/>
      <c r="C1" s="210"/>
      <c r="D1" s="210"/>
      <c r="E1" s="210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89"/>
    </row>
    <row r="2" spans="1:18" ht="15" customHeight="1" x14ac:dyDescent="0.2">
      <c r="A2" s="176" t="s">
        <v>0</v>
      </c>
      <c r="B2" s="177"/>
      <c r="C2" s="178"/>
      <c r="D2" s="211" t="s">
        <v>45</v>
      </c>
      <c r="E2" s="212"/>
      <c r="F2" s="212"/>
      <c r="G2" s="212"/>
      <c r="H2" s="213"/>
      <c r="I2" s="213"/>
      <c r="J2" s="213"/>
      <c r="K2" s="213"/>
      <c r="L2" s="213"/>
      <c r="M2" s="213"/>
      <c r="N2" s="213"/>
      <c r="O2" s="213"/>
      <c r="P2" s="213"/>
      <c r="Q2" s="214"/>
      <c r="R2" s="89"/>
    </row>
    <row r="3" spans="1:18" ht="15" customHeight="1" x14ac:dyDescent="0.2">
      <c r="A3" s="176" t="s">
        <v>1</v>
      </c>
      <c r="B3" s="177"/>
      <c r="C3" s="178"/>
      <c r="D3" s="211"/>
      <c r="E3" s="212"/>
      <c r="F3" s="212"/>
      <c r="G3" s="212"/>
      <c r="H3" s="213"/>
      <c r="I3" s="213"/>
      <c r="J3" s="213"/>
      <c r="K3" s="213"/>
      <c r="L3" s="213"/>
      <c r="M3" s="213"/>
      <c r="N3" s="213"/>
      <c r="O3" s="213"/>
      <c r="P3" s="213"/>
      <c r="Q3" s="214"/>
      <c r="R3" s="89"/>
    </row>
    <row r="4" spans="1:18" ht="12.95" customHeight="1" x14ac:dyDescent="0.25">
      <c r="A4" s="90"/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7"/>
    </row>
    <row r="5" spans="1:18" ht="15" customHeight="1" x14ac:dyDescent="0.2">
      <c r="A5" s="88" t="s">
        <v>46</v>
      </c>
      <c r="B5" s="91"/>
      <c r="C5" s="92"/>
      <c r="D5" s="215" t="str">
        <f>IF(' Pr. 2-2B'!D7=100200,"OFF","ON")</f>
        <v>ON</v>
      </c>
      <c r="E5" s="216"/>
      <c r="F5" s="216"/>
      <c r="G5" s="216"/>
      <c r="H5" s="216"/>
      <c r="I5" s="216"/>
      <c r="J5" s="119"/>
      <c r="K5" s="119"/>
      <c r="L5" s="119"/>
      <c r="M5" s="119"/>
      <c r="N5" s="119"/>
      <c r="O5" s="119"/>
      <c r="P5" s="119"/>
      <c r="Q5" s="91"/>
      <c r="R5" s="97"/>
    </row>
    <row r="6" spans="1:18" ht="12" customHeight="1" x14ac:dyDescent="0.2">
      <c r="A6" s="91"/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7"/>
    </row>
    <row r="7" spans="1:18" ht="15" customHeight="1" x14ac:dyDescent="0.2">
      <c r="A7" s="94"/>
      <c r="B7" s="91"/>
      <c r="C7" s="91"/>
      <c r="D7" s="167"/>
      <c r="E7" s="168"/>
      <c r="F7" s="168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7"/>
    </row>
    <row r="8" spans="1:18" ht="15" customHeight="1" x14ac:dyDescent="0.2">
      <c r="A8" s="169" t="s">
        <v>30</v>
      </c>
      <c r="B8" s="170"/>
      <c r="C8" s="170"/>
      <c r="D8" s="170"/>
      <c r="E8" s="170"/>
      <c r="F8" s="170"/>
      <c r="G8" s="170"/>
      <c r="H8" s="170"/>
      <c r="I8" s="168"/>
      <c r="J8" s="168"/>
      <c r="K8" s="168"/>
      <c r="L8" s="168"/>
      <c r="M8" s="168"/>
      <c r="N8" s="168"/>
      <c r="O8" s="168"/>
      <c r="P8" s="168"/>
      <c r="Q8" s="168"/>
      <c r="R8" s="168"/>
    </row>
    <row r="9" spans="1:18" ht="15" customHeight="1" x14ac:dyDescent="0.2">
      <c r="A9" s="171" t="s">
        <v>31</v>
      </c>
      <c r="B9" s="172"/>
      <c r="C9" s="172"/>
      <c r="D9" s="172"/>
      <c r="E9" s="172"/>
      <c r="F9" s="172"/>
      <c r="G9" s="172"/>
      <c r="H9" s="172"/>
      <c r="I9" s="168"/>
      <c r="J9" s="168"/>
      <c r="K9" s="168"/>
      <c r="L9" s="168"/>
      <c r="M9" s="168"/>
      <c r="N9" s="168"/>
      <c r="O9" s="168"/>
      <c r="P9" s="168"/>
      <c r="Q9" s="168"/>
      <c r="R9" s="168"/>
    </row>
    <row r="10" spans="1:18" ht="15" customHeight="1" x14ac:dyDescent="0.2">
      <c r="A10" s="185" t="s">
        <v>32</v>
      </c>
      <c r="B10" s="186"/>
      <c r="C10" s="186"/>
      <c r="D10" s="186"/>
      <c r="E10" s="186"/>
      <c r="F10" s="186"/>
      <c r="G10" s="186"/>
      <c r="H10" s="186"/>
      <c r="I10" s="168"/>
      <c r="J10" s="168"/>
      <c r="K10" s="168"/>
      <c r="L10" s="168"/>
      <c r="M10" s="168"/>
      <c r="N10" s="168"/>
      <c r="O10" s="168"/>
      <c r="P10" s="168"/>
      <c r="Q10" s="168"/>
      <c r="R10" s="168"/>
    </row>
    <row r="11" spans="1:18" ht="12.95" customHeight="1" x14ac:dyDescent="0.2">
      <c r="A11" s="96" t="s">
        <v>33</v>
      </c>
      <c r="B11" s="91"/>
      <c r="C11" s="97"/>
      <c r="D11" s="91"/>
      <c r="E11" s="91"/>
      <c r="F11" s="91"/>
      <c r="G11" s="91"/>
      <c r="H11" s="91"/>
      <c r="I11" s="91"/>
      <c r="J11" s="91"/>
      <c r="K11" s="91"/>
      <c r="L11" s="97"/>
      <c r="M11" s="91"/>
      <c r="N11" s="91"/>
      <c r="O11" s="97"/>
      <c r="P11" s="91"/>
      <c r="Q11" s="91"/>
      <c r="R11" s="97"/>
    </row>
    <row r="12" spans="1:18" ht="12.95" customHeight="1" x14ac:dyDescent="0.2">
      <c r="A12" s="96" t="s">
        <v>56</v>
      </c>
    </row>
    <row r="13" spans="1:18" ht="12.95" customHeight="1" x14ac:dyDescent="0.2">
      <c r="A13" s="21" t="s">
        <v>57</v>
      </c>
    </row>
    <row r="14" spans="1:18" ht="12.95" customHeight="1" x14ac:dyDescent="0.2">
      <c r="A14" s="21" t="s">
        <v>55</v>
      </c>
    </row>
    <row r="15" spans="1:18" ht="15" customHeight="1" x14ac:dyDescent="0.2"/>
    <row r="16" spans="1:18" ht="15" customHeight="1" x14ac:dyDescent="0.2">
      <c r="A16" s="22" t="s">
        <v>3</v>
      </c>
      <c r="B16" s="23"/>
      <c r="C16" s="187" t="s">
        <v>50</v>
      </c>
      <c r="D16" s="217"/>
      <c r="E16" s="217"/>
      <c r="F16" s="217"/>
      <c r="G16" s="217"/>
      <c r="H16" s="217"/>
      <c r="I16" s="217"/>
      <c r="J16" s="113"/>
      <c r="K16" s="113"/>
      <c r="L16" s="113"/>
      <c r="M16" s="114" t="s">
        <v>48</v>
      </c>
      <c r="N16" s="115"/>
      <c r="O16" s="115"/>
      <c r="P16" s="114" t="s">
        <v>49</v>
      </c>
      <c r="Q16" s="24"/>
    </row>
    <row r="17" spans="2:20" ht="15" customHeight="1" x14ac:dyDescent="0.2">
      <c r="B17" s="25" t="s">
        <v>17</v>
      </c>
      <c r="C17" s="200" t="s">
        <v>5</v>
      </c>
      <c r="D17" s="201"/>
      <c r="E17" s="201"/>
      <c r="F17" s="201"/>
      <c r="G17" s="201"/>
      <c r="H17" s="201"/>
      <c r="I17" s="202"/>
      <c r="J17" s="198"/>
      <c r="K17" s="199"/>
      <c r="L17" s="5"/>
      <c r="M17" s="128">
        <v>17500</v>
      </c>
      <c r="N17" s="198"/>
      <c r="O17" s="199"/>
      <c r="P17" s="6"/>
      <c r="Q17" s="1"/>
      <c r="R17" s="20" t="s">
        <v>2</v>
      </c>
    </row>
    <row r="18" spans="2:20" ht="15" customHeight="1" x14ac:dyDescent="0.2">
      <c r="B18" s="25"/>
      <c r="C18" s="207" t="s">
        <v>61</v>
      </c>
      <c r="D18" s="208"/>
      <c r="E18" s="208"/>
      <c r="F18" s="208"/>
      <c r="G18" s="208"/>
      <c r="H18" s="208"/>
      <c r="I18" s="209"/>
      <c r="J18" s="203"/>
      <c r="K18" s="204"/>
      <c r="L18" s="5"/>
      <c r="M18" s="6"/>
      <c r="N18" s="198"/>
      <c r="O18" s="199"/>
      <c r="P18" s="128">
        <v>17500</v>
      </c>
      <c r="Q18" s="1"/>
      <c r="R18" s="20" t="s">
        <v>2</v>
      </c>
      <c r="T18" s="20" t="s">
        <v>11</v>
      </c>
    </row>
    <row r="19" spans="2:20" ht="15" customHeight="1" x14ac:dyDescent="0.2">
      <c r="B19" s="25"/>
      <c r="C19" s="6"/>
      <c r="D19" s="6"/>
      <c r="E19" s="6"/>
      <c r="F19" s="6"/>
      <c r="G19" s="6"/>
      <c r="H19" s="6"/>
      <c r="I19" s="6"/>
      <c r="J19" s="203"/>
      <c r="K19" s="204"/>
      <c r="L19" s="6"/>
      <c r="M19" s="6"/>
      <c r="N19" s="198"/>
      <c r="O19" s="199"/>
      <c r="P19" s="6"/>
      <c r="Q19" s="68"/>
      <c r="R19" s="20" t="s">
        <v>2</v>
      </c>
      <c r="T19" s="20" t="s">
        <v>13</v>
      </c>
    </row>
    <row r="20" spans="2:20" ht="15" customHeight="1" x14ac:dyDescent="0.2">
      <c r="B20" s="25" t="s">
        <v>18</v>
      </c>
      <c r="C20" s="200" t="s">
        <v>6</v>
      </c>
      <c r="D20" s="201"/>
      <c r="E20" s="201"/>
      <c r="F20" s="201"/>
      <c r="G20" s="201"/>
      <c r="H20" s="201"/>
      <c r="I20" s="202"/>
      <c r="J20" s="203"/>
      <c r="K20" s="204"/>
      <c r="L20" s="5"/>
      <c r="M20" s="128">
        <v>2300</v>
      </c>
      <c r="N20" s="198"/>
      <c r="O20" s="199"/>
      <c r="P20" s="6"/>
      <c r="Q20" s="1"/>
      <c r="R20" s="20" t="s">
        <v>2</v>
      </c>
      <c r="T20" s="20" t="s">
        <v>61</v>
      </c>
    </row>
    <row r="21" spans="2:20" ht="15" customHeight="1" x14ac:dyDescent="0.2">
      <c r="B21" s="25"/>
      <c r="C21" s="207" t="s">
        <v>11</v>
      </c>
      <c r="D21" s="208"/>
      <c r="E21" s="208"/>
      <c r="F21" s="208"/>
      <c r="G21" s="208"/>
      <c r="H21" s="208"/>
      <c r="I21" s="209"/>
      <c r="J21" s="203"/>
      <c r="K21" s="204"/>
      <c r="L21" s="5"/>
      <c r="M21" s="6"/>
      <c r="N21" s="198"/>
      <c r="O21" s="199"/>
      <c r="P21" s="128">
        <v>2300</v>
      </c>
      <c r="Q21" s="1"/>
      <c r="R21" s="20" t="s">
        <v>2</v>
      </c>
      <c r="T21" s="20" t="s">
        <v>5</v>
      </c>
    </row>
    <row r="22" spans="2:20" ht="15" customHeight="1" x14ac:dyDescent="0.2">
      <c r="B22" s="25"/>
      <c r="C22" s="6"/>
      <c r="D22" s="6"/>
      <c r="E22" s="6"/>
      <c r="F22" s="6"/>
      <c r="G22" s="6"/>
      <c r="H22" s="6"/>
      <c r="I22" s="6"/>
      <c r="J22" s="203"/>
      <c r="K22" s="204"/>
      <c r="L22" s="6"/>
      <c r="M22" s="6"/>
      <c r="N22" s="198"/>
      <c r="O22" s="199"/>
      <c r="P22" s="6"/>
      <c r="Q22" s="68"/>
      <c r="R22" s="20" t="s">
        <v>2</v>
      </c>
      <c r="T22" s="20" t="s">
        <v>53</v>
      </c>
    </row>
    <row r="23" spans="2:20" ht="15" customHeight="1" x14ac:dyDescent="0.2">
      <c r="B23" s="25" t="s">
        <v>19</v>
      </c>
      <c r="C23" s="200" t="s">
        <v>5</v>
      </c>
      <c r="D23" s="201"/>
      <c r="E23" s="201"/>
      <c r="F23" s="201"/>
      <c r="G23" s="201"/>
      <c r="H23" s="201"/>
      <c r="I23" s="202"/>
      <c r="J23" s="203"/>
      <c r="K23" s="204"/>
      <c r="L23" s="5"/>
      <c r="M23" s="128">
        <v>13300</v>
      </c>
      <c r="N23" s="198"/>
      <c r="O23" s="199"/>
      <c r="P23" s="6"/>
      <c r="Q23" s="1"/>
      <c r="R23" s="20" t="s">
        <v>2</v>
      </c>
      <c r="T23" s="20" t="s">
        <v>14</v>
      </c>
    </row>
    <row r="24" spans="2:20" ht="15" customHeight="1" x14ac:dyDescent="0.2">
      <c r="B24" s="25"/>
      <c r="C24" s="207" t="s">
        <v>26</v>
      </c>
      <c r="D24" s="208"/>
      <c r="E24" s="208"/>
      <c r="F24" s="208"/>
      <c r="G24" s="208"/>
      <c r="H24" s="208"/>
      <c r="I24" s="209"/>
      <c r="J24" s="203"/>
      <c r="K24" s="204"/>
      <c r="L24" s="5"/>
      <c r="M24" s="6"/>
      <c r="N24" s="198"/>
      <c r="O24" s="199"/>
      <c r="P24" s="128">
        <v>13300</v>
      </c>
      <c r="Q24" s="1"/>
      <c r="R24" s="20" t="s">
        <v>2</v>
      </c>
      <c r="T24" s="20" t="s">
        <v>15</v>
      </c>
    </row>
    <row r="25" spans="2:20" ht="15" customHeight="1" x14ac:dyDescent="0.2">
      <c r="B25" s="25"/>
      <c r="C25" s="6"/>
      <c r="D25" s="6"/>
      <c r="E25" s="6"/>
      <c r="F25" s="6"/>
      <c r="G25" s="6"/>
      <c r="H25" s="6"/>
      <c r="I25" s="6"/>
      <c r="J25" s="203"/>
      <c r="K25" s="204"/>
      <c r="L25" s="26"/>
      <c r="M25" s="6"/>
      <c r="N25" s="198"/>
      <c r="O25" s="199"/>
      <c r="P25" s="6"/>
      <c r="Q25" s="68"/>
      <c r="R25" s="20" t="s">
        <v>2</v>
      </c>
      <c r="T25" s="20" t="s">
        <v>12</v>
      </c>
    </row>
    <row r="26" spans="2:20" ht="15" customHeight="1" x14ac:dyDescent="0.2">
      <c r="B26" s="25" t="s">
        <v>20</v>
      </c>
      <c r="C26" s="200" t="s">
        <v>12</v>
      </c>
      <c r="D26" s="201"/>
      <c r="E26" s="201"/>
      <c r="F26" s="201"/>
      <c r="G26" s="201"/>
      <c r="H26" s="201"/>
      <c r="I26" s="202"/>
      <c r="J26" s="203"/>
      <c r="K26" s="204"/>
      <c r="L26" s="5"/>
      <c r="M26" s="128">
        <v>3000</v>
      </c>
      <c r="N26" s="198"/>
      <c r="O26" s="199"/>
      <c r="P26" s="6"/>
      <c r="Q26" s="1"/>
      <c r="R26" s="20" t="s">
        <v>2</v>
      </c>
      <c r="T26" s="20" t="s">
        <v>54</v>
      </c>
    </row>
    <row r="27" spans="2:20" ht="15" customHeight="1" x14ac:dyDescent="0.2">
      <c r="B27" s="25"/>
      <c r="C27" s="207" t="s">
        <v>5</v>
      </c>
      <c r="D27" s="208"/>
      <c r="E27" s="208"/>
      <c r="F27" s="208"/>
      <c r="G27" s="208"/>
      <c r="H27" s="208"/>
      <c r="I27" s="209"/>
      <c r="J27" s="203"/>
      <c r="K27" s="204"/>
      <c r="L27" s="5"/>
      <c r="M27" s="6"/>
      <c r="N27" s="198"/>
      <c r="O27" s="199"/>
      <c r="P27" s="128">
        <v>3000</v>
      </c>
      <c r="Q27" s="1"/>
      <c r="R27" s="20" t="s">
        <v>2</v>
      </c>
      <c r="T27" s="20" t="s">
        <v>26</v>
      </c>
    </row>
    <row r="28" spans="2:20" ht="15" customHeight="1" x14ac:dyDescent="0.2">
      <c r="B28" s="25"/>
      <c r="C28" s="6"/>
      <c r="D28" s="6"/>
      <c r="E28" s="6"/>
      <c r="F28" s="6"/>
      <c r="G28" s="6"/>
      <c r="H28" s="6"/>
      <c r="I28" s="6"/>
      <c r="J28" s="203"/>
      <c r="K28" s="204"/>
      <c r="L28" s="26"/>
      <c r="M28" s="6"/>
      <c r="N28" s="198"/>
      <c r="O28" s="199"/>
      <c r="P28" s="6"/>
      <c r="Q28" s="68"/>
      <c r="R28" s="20" t="s">
        <v>2</v>
      </c>
      <c r="T28" s="20" t="s">
        <v>6</v>
      </c>
    </row>
    <row r="29" spans="2:20" ht="15" customHeight="1" x14ac:dyDescent="0.2">
      <c r="B29" s="25" t="s">
        <v>21</v>
      </c>
      <c r="C29" s="200" t="s">
        <v>11</v>
      </c>
      <c r="D29" s="201"/>
      <c r="E29" s="201"/>
      <c r="F29" s="201"/>
      <c r="G29" s="201"/>
      <c r="H29" s="201"/>
      <c r="I29" s="202"/>
      <c r="J29" s="203"/>
      <c r="K29" s="204"/>
      <c r="L29" s="5"/>
      <c r="M29" s="128">
        <v>1150</v>
      </c>
      <c r="N29" s="198"/>
      <c r="O29" s="199"/>
      <c r="P29" s="6"/>
      <c r="Q29" s="1"/>
      <c r="R29" s="20" t="s">
        <v>2</v>
      </c>
      <c r="T29" s="20" t="s">
        <v>16</v>
      </c>
    </row>
    <row r="30" spans="2:20" ht="15" customHeight="1" x14ac:dyDescent="0.2">
      <c r="B30" s="25"/>
      <c r="C30" s="207" t="s">
        <v>5</v>
      </c>
      <c r="D30" s="208"/>
      <c r="E30" s="208"/>
      <c r="F30" s="208"/>
      <c r="G30" s="208"/>
      <c r="H30" s="208"/>
      <c r="I30" s="209"/>
      <c r="J30" s="203"/>
      <c r="K30" s="204"/>
      <c r="L30" s="5"/>
      <c r="M30" s="6"/>
      <c r="N30" s="198"/>
      <c r="O30" s="199"/>
      <c r="P30" s="128">
        <v>1150</v>
      </c>
      <c r="Q30" s="1"/>
      <c r="R30" s="20" t="s">
        <v>2</v>
      </c>
    </row>
    <row r="31" spans="2:20" ht="15" customHeight="1" x14ac:dyDescent="0.2">
      <c r="B31" s="25"/>
      <c r="C31" s="6"/>
      <c r="D31" s="6"/>
      <c r="E31" s="6"/>
      <c r="F31" s="6"/>
      <c r="G31" s="6"/>
      <c r="H31" s="6"/>
      <c r="I31" s="6"/>
      <c r="J31" s="122"/>
      <c r="K31" s="123"/>
      <c r="L31" s="5"/>
      <c r="M31" s="6"/>
      <c r="N31" s="120"/>
      <c r="O31" s="121"/>
      <c r="P31" s="6"/>
      <c r="Q31" s="1"/>
    </row>
    <row r="32" spans="2:20" ht="15" customHeight="1" x14ac:dyDescent="0.2">
      <c r="B32" s="25" t="s">
        <v>22</v>
      </c>
      <c r="C32" s="200" t="s">
        <v>53</v>
      </c>
      <c r="D32" s="201"/>
      <c r="E32" s="201"/>
      <c r="F32" s="201"/>
      <c r="G32" s="201"/>
      <c r="H32" s="201"/>
      <c r="I32" s="202"/>
      <c r="J32" s="203"/>
      <c r="K32" s="204"/>
      <c r="L32" s="5"/>
      <c r="M32" s="128">
        <v>1800</v>
      </c>
      <c r="N32" s="198"/>
      <c r="O32" s="199"/>
      <c r="P32" s="6"/>
      <c r="Q32" s="1"/>
    </row>
    <row r="33" spans="1:18" ht="15" customHeight="1" x14ac:dyDescent="0.2">
      <c r="B33" s="25"/>
      <c r="C33" s="207" t="s">
        <v>5</v>
      </c>
      <c r="D33" s="208"/>
      <c r="E33" s="208"/>
      <c r="F33" s="208"/>
      <c r="G33" s="208"/>
      <c r="H33" s="208"/>
      <c r="I33" s="209"/>
      <c r="J33" s="203"/>
      <c r="K33" s="204"/>
      <c r="L33" s="5"/>
      <c r="M33" s="6"/>
      <c r="N33" s="198"/>
      <c r="O33" s="199"/>
      <c r="P33" s="128">
        <v>1800</v>
      </c>
      <c r="Q33" s="1"/>
    </row>
    <row r="34" spans="1:18" ht="15" customHeight="1" x14ac:dyDescent="0.2">
      <c r="B34" s="25"/>
      <c r="C34" s="6"/>
      <c r="D34" s="6"/>
      <c r="E34" s="6"/>
      <c r="F34" s="6"/>
      <c r="G34" s="6"/>
      <c r="H34" s="6"/>
      <c r="I34" s="6"/>
      <c r="J34" s="203"/>
      <c r="K34" s="204"/>
      <c r="L34" s="26"/>
      <c r="M34" s="6"/>
      <c r="N34" s="198"/>
      <c r="O34" s="199"/>
      <c r="P34" s="6"/>
      <c r="Q34" s="68"/>
      <c r="R34" s="20" t="s">
        <v>2</v>
      </c>
    </row>
    <row r="35" spans="1:18" ht="15" customHeight="1" x14ac:dyDescent="0.2">
      <c r="B35" s="25" t="s">
        <v>23</v>
      </c>
      <c r="C35" s="200" t="s">
        <v>13</v>
      </c>
      <c r="D35" s="201"/>
      <c r="E35" s="201"/>
      <c r="F35" s="201"/>
      <c r="G35" s="201"/>
      <c r="H35" s="201"/>
      <c r="I35" s="202"/>
      <c r="J35" s="203"/>
      <c r="K35" s="204"/>
      <c r="L35" s="5"/>
      <c r="M35" s="128">
        <v>1500</v>
      </c>
      <c r="N35" s="198"/>
      <c r="O35" s="199"/>
      <c r="P35" s="6"/>
      <c r="Q35" s="1"/>
      <c r="R35" s="20" t="s">
        <v>2</v>
      </c>
    </row>
    <row r="36" spans="1:18" ht="15" customHeight="1" x14ac:dyDescent="0.2">
      <c r="B36" s="25"/>
      <c r="C36" s="200" t="s">
        <v>14</v>
      </c>
      <c r="D36" s="201"/>
      <c r="E36" s="201"/>
      <c r="F36" s="201"/>
      <c r="G36" s="201"/>
      <c r="H36" s="201"/>
      <c r="I36" s="202"/>
      <c r="J36" s="203"/>
      <c r="K36" s="204"/>
      <c r="L36" s="5"/>
      <c r="M36" s="128">
        <v>400</v>
      </c>
      <c r="N36" s="198"/>
      <c r="O36" s="199"/>
      <c r="P36" s="6"/>
      <c r="Q36" s="1"/>
      <c r="R36" s="20" t="s">
        <v>2</v>
      </c>
    </row>
    <row r="37" spans="1:18" ht="15" customHeight="1" x14ac:dyDescent="0.2">
      <c r="B37" s="25"/>
      <c r="C37" s="207" t="s">
        <v>5</v>
      </c>
      <c r="D37" s="208"/>
      <c r="E37" s="208"/>
      <c r="F37" s="208"/>
      <c r="G37" s="208"/>
      <c r="H37" s="208"/>
      <c r="I37" s="209"/>
      <c r="J37" s="203"/>
      <c r="K37" s="204"/>
      <c r="L37" s="5"/>
      <c r="M37" s="6"/>
      <c r="N37" s="198"/>
      <c r="O37" s="199"/>
      <c r="P37" s="128">
        <v>1900</v>
      </c>
      <c r="Q37" s="1"/>
      <c r="R37" s="20" t="s">
        <v>2</v>
      </c>
    </row>
    <row r="38" spans="1:18" ht="15" customHeight="1" x14ac:dyDescent="0.2">
      <c r="B38" s="25"/>
      <c r="C38" s="6"/>
      <c r="D38" s="6"/>
      <c r="E38" s="6"/>
      <c r="F38" s="6"/>
      <c r="G38" s="6"/>
      <c r="H38" s="6"/>
      <c r="I38" s="6"/>
      <c r="J38" s="203"/>
      <c r="K38" s="204"/>
      <c r="L38" s="26"/>
      <c r="M38" s="6"/>
      <c r="N38" s="198"/>
      <c r="O38" s="199"/>
      <c r="P38" s="6"/>
      <c r="Q38" s="68"/>
      <c r="R38" s="20" t="s">
        <v>2</v>
      </c>
    </row>
    <row r="39" spans="1:18" ht="15" customHeight="1" x14ac:dyDescent="0.2">
      <c r="B39" s="25" t="s">
        <v>24</v>
      </c>
      <c r="C39" s="200" t="s">
        <v>15</v>
      </c>
      <c r="D39" s="201"/>
      <c r="E39" s="201"/>
      <c r="F39" s="201"/>
      <c r="G39" s="201"/>
      <c r="H39" s="201"/>
      <c r="I39" s="202"/>
      <c r="J39" s="203"/>
      <c r="K39" s="204"/>
      <c r="L39" s="5"/>
      <c r="M39" s="128">
        <v>2800</v>
      </c>
      <c r="N39" s="198"/>
      <c r="O39" s="199"/>
      <c r="P39" s="6"/>
      <c r="Q39" s="1"/>
      <c r="R39" s="20" t="s">
        <v>2</v>
      </c>
    </row>
    <row r="40" spans="1:18" ht="15" customHeight="1" x14ac:dyDescent="0.2">
      <c r="B40" s="25"/>
      <c r="C40" s="207" t="s">
        <v>5</v>
      </c>
      <c r="D40" s="208"/>
      <c r="E40" s="208"/>
      <c r="F40" s="208"/>
      <c r="G40" s="208"/>
      <c r="H40" s="208"/>
      <c r="I40" s="209"/>
      <c r="J40" s="203"/>
      <c r="K40" s="204"/>
      <c r="L40" s="5"/>
      <c r="M40" s="6"/>
      <c r="N40" s="198"/>
      <c r="O40" s="199"/>
      <c r="P40" s="128">
        <v>2800</v>
      </c>
      <c r="Q40" s="1"/>
      <c r="R40" s="20" t="s">
        <v>2</v>
      </c>
    </row>
    <row r="41" spans="1:18" ht="15" customHeight="1" x14ac:dyDescent="0.2">
      <c r="B41" s="25"/>
      <c r="C41" s="6"/>
      <c r="D41" s="6"/>
      <c r="E41" s="6"/>
      <c r="F41" s="6"/>
      <c r="G41" s="6"/>
      <c r="H41" s="6"/>
      <c r="I41" s="6"/>
      <c r="J41" s="203"/>
      <c r="K41" s="204"/>
      <c r="L41" s="26"/>
      <c r="M41" s="6"/>
      <c r="N41" s="198"/>
      <c r="O41" s="199"/>
      <c r="P41" s="6"/>
      <c r="Q41" s="68"/>
      <c r="R41" s="20" t="s">
        <v>2</v>
      </c>
    </row>
    <row r="42" spans="1:18" ht="15" customHeight="1" x14ac:dyDescent="0.2">
      <c r="B42" s="25" t="s">
        <v>25</v>
      </c>
      <c r="C42" s="200" t="s">
        <v>16</v>
      </c>
      <c r="D42" s="201"/>
      <c r="E42" s="201"/>
      <c r="F42" s="201"/>
      <c r="G42" s="201"/>
      <c r="H42" s="201"/>
      <c r="I42" s="202"/>
      <c r="J42" s="203"/>
      <c r="K42" s="204"/>
      <c r="L42" s="5"/>
      <c r="M42" s="128">
        <v>1050</v>
      </c>
      <c r="N42" s="198"/>
      <c r="O42" s="199"/>
      <c r="P42" s="6"/>
      <c r="Q42" s="1"/>
      <c r="R42" s="20" t="s">
        <v>2</v>
      </c>
    </row>
    <row r="43" spans="1:18" ht="15" customHeight="1" x14ac:dyDescent="0.2">
      <c r="B43" s="25"/>
      <c r="C43" s="207" t="s">
        <v>6</v>
      </c>
      <c r="D43" s="208"/>
      <c r="E43" s="208"/>
      <c r="F43" s="208"/>
      <c r="G43" s="208"/>
      <c r="H43" s="208"/>
      <c r="I43" s="209"/>
      <c r="J43" s="203"/>
      <c r="K43" s="204"/>
      <c r="L43" s="5"/>
      <c r="M43" s="6"/>
      <c r="N43" s="198"/>
      <c r="O43" s="199"/>
      <c r="P43" s="128">
        <v>1050</v>
      </c>
      <c r="Q43" s="1"/>
      <c r="R43" s="20" t="s">
        <v>2</v>
      </c>
    </row>
    <row r="44" spans="1:18" ht="15" customHeight="1" x14ac:dyDescent="0.2">
      <c r="B44" s="27"/>
      <c r="C44" s="7"/>
      <c r="D44" s="7"/>
      <c r="E44" s="7"/>
      <c r="F44" s="7"/>
      <c r="G44" s="7"/>
      <c r="H44" s="7"/>
      <c r="I44" s="7"/>
      <c r="J44" s="28"/>
      <c r="K44" s="28"/>
      <c r="L44" s="28"/>
      <c r="M44" s="7"/>
      <c r="N44" s="7"/>
      <c r="O44" s="7"/>
      <c r="P44" s="7"/>
      <c r="Q44" s="13"/>
    </row>
    <row r="45" spans="1:18" ht="15" customHeight="1" x14ac:dyDescent="0.2"/>
    <row r="46" spans="1:18" ht="15" customHeight="1" x14ac:dyDescent="0.2">
      <c r="A46" s="22" t="s">
        <v>4</v>
      </c>
      <c r="B46" s="29"/>
      <c r="C46" s="30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2"/>
    </row>
    <row r="47" spans="1:18" ht="15" customHeight="1" thickBot="1" x14ac:dyDescent="0.25">
      <c r="B47" s="33"/>
      <c r="C47" s="34"/>
      <c r="D47" s="150" t="s">
        <v>5</v>
      </c>
      <c r="E47" s="150"/>
      <c r="F47" s="150"/>
      <c r="G47" s="150"/>
      <c r="H47" s="150"/>
      <c r="I47" s="150"/>
      <c r="J47" s="34"/>
      <c r="K47" s="150" t="s">
        <v>26</v>
      </c>
      <c r="L47" s="150"/>
      <c r="M47" s="150"/>
      <c r="N47" s="150"/>
      <c r="O47" s="150"/>
      <c r="P47" s="150"/>
      <c r="Q47" s="35"/>
    </row>
    <row r="48" spans="1:18" ht="15" customHeight="1" x14ac:dyDescent="0.2">
      <c r="B48" s="33"/>
      <c r="C48" s="34"/>
      <c r="D48" s="124" t="s">
        <v>17</v>
      </c>
      <c r="E48" s="36"/>
      <c r="F48" s="129">
        <v>17500</v>
      </c>
      <c r="G48" s="124" t="s">
        <v>20</v>
      </c>
      <c r="H48" s="36"/>
      <c r="I48" s="130">
        <v>3000</v>
      </c>
      <c r="J48" s="34"/>
      <c r="K48" s="124"/>
      <c r="L48" s="36"/>
      <c r="M48" s="125"/>
      <c r="N48" s="124" t="s">
        <v>19</v>
      </c>
      <c r="O48" s="36"/>
      <c r="P48" s="126">
        <v>13300</v>
      </c>
      <c r="Q48" s="35"/>
    </row>
    <row r="49" spans="2:23" ht="15" customHeight="1" x14ac:dyDescent="0.2">
      <c r="B49" s="33"/>
      <c r="C49" s="34"/>
      <c r="D49" s="131" t="s">
        <v>19</v>
      </c>
      <c r="E49" s="37"/>
      <c r="F49" s="132">
        <v>13300</v>
      </c>
      <c r="G49" s="133" t="s">
        <v>21</v>
      </c>
      <c r="H49" s="38"/>
      <c r="I49" s="134">
        <v>1150</v>
      </c>
      <c r="J49" s="34"/>
      <c r="K49" s="34"/>
      <c r="L49" s="34"/>
      <c r="M49" s="82" t="str">
        <f>IF(OR(M48="",M48=Sol!M48),"","*")</f>
        <v/>
      </c>
      <c r="N49" s="39"/>
      <c r="O49" s="39"/>
      <c r="P49" s="77"/>
      <c r="Q49" s="35"/>
    </row>
    <row r="50" spans="2:23" ht="15" customHeight="1" x14ac:dyDescent="0.2">
      <c r="B50" s="33"/>
      <c r="C50" s="34"/>
      <c r="D50" s="39"/>
      <c r="E50" s="39"/>
      <c r="F50" s="40"/>
      <c r="G50" s="133" t="s">
        <v>22</v>
      </c>
      <c r="H50" s="38"/>
      <c r="I50" s="134">
        <v>1800</v>
      </c>
      <c r="J50" s="34"/>
      <c r="K50" s="34"/>
      <c r="L50" s="34"/>
      <c r="M50" s="34"/>
      <c r="N50" s="41"/>
      <c r="O50" s="41"/>
      <c r="P50" s="41"/>
      <c r="Q50" s="35"/>
    </row>
    <row r="51" spans="2:23" ht="15" customHeight="1" thickBot="1" x14ac:dyDescent="0.25">
      <c r="B51" s="33"/>
      <c r="C51" s="34"/>
      <c r="D51" s="39"/>
      <c r="E51" s="39"/>
      <c r="F51" s="42"/>
      <c r="G51" s="133" t="s">
        <v>23</v>
      </c>
      <c r="H51" s="38"/>
      <c r="I51" s="134">
        <v>1900</v>
      </c>
      <c r="J51" s="34"/>
      <c r="K51" s="150" t="s">
        <v>12</v>
      </c>
      <c r="L51" s="150"/>
      <c r="M51" s="150"/>
      <c r="N51" s="150"/>
      <c r="O51" s="150"/>
      <c r="P51" s="150"/>
      <c r="Q51" s="35"/>
    </row>
    <row r="52" spans="2:23" ht="15" customHeight="1" x14ac:dyDescent="0.2">
      <c r="B52" s="33"/>
      <c r="C52" s="43"/>
      <c r="D52" s="50"/>
      <c r="E52" s="50"/>
      <c r="F52" s="61"/>
      <c r="G52" s="135" t="s">
        <v>24</v>
      </c>
      <c r="H52" s="60"/>
      <c r="I52" s="136">
        <v>2800</v>
      </c>
      <c r="J52" s="34"/>
      <c r="K52" s="124" t="s">
        <v>20</v>
      </c>
      <c r="L52" s="36"/>
      <c r="M52" s="125">
        <v>3000</v>
      </c>
      <c r="N52" s="124"/>
      <c r="O52" s="36"/>
      <c r="P52" s="126"/>
      <c r="Q52" s="35"/>
    </row>
    <row r="53" spans="2:23" ht="15" customHeight="1" thickBot="1" x14ac:dyDescent="0.25">
      <c r="B53" s="33"/>
      <c r="C53" s="43"/>
      <c r="D53" s="166" t="s">
        <v>47</v>
      </c>
      <c r="E53" s="166"/>
      <c r="F53" s="127">
        <f>F48+F49-SUM(I48:I52)</f>
        <v>20150</v>
      </c>
      <c r="G53" s="62"/>
      <c r="H53" s="62"/>
      <c r="I53" s="8"/>
      <c r="J53" s="34"/>
      <c r="K53" s="34"/>
      <c r="L53" s="34"/>
      <c r="M53" s="82"/>
      <c r="N53" s="39"/>
      <c r="O53" s="39"/>
      <c r="P53" s="77" t="str">
        <f>IF(OR(P52="",P52=Sol!P52),"","*")</f>
        <v/>
      </c>
      <c r="Q53" s="44"/>
    </row>
    <row r="54" spans="2:23" ht="15" customHeight="1" thickTop="1" x14ac:dyDescent="0.2">
      <c r="B54" s="33"/>
      <c r="C54" s="34"/>
      <c r="D54" s="173"/>
      <c r="E54" s="173"/>
      <c r="F54" s="77"/>
      <c r="G54" s="69" t="s">
        <v>2</v>
      </c>
      <c r="H54" s="34"/>
      <c r="I54" s="8" t="s">
        <v>2</v>
      </c>
      <c r="J54" s="34"/>
      <c r="K54" s="34"/>
      <c r="L54" s="34"/>
      <c r="M54" s="34"/>
      <c r="N54" s="34"/>
      <c r="O54" s="34"/>
      <c r="P54" s="8" t="s">
        <v>2</v>
      </c>
      <c r="Q54" s="45"/>
    </row>
    <row r="55" spans="2:23" ht="15" customHeight="1" thickBot="1" x14ac:dyDescent="0.25">
      <c r="B55" s="33"/>
      <c r="C55" s="34"/>
      <c r="D55" s="150" t="s">
        <v>6</v>
      </c>
      <c r="E55" s="150"/>
      <c r="F55" s="150"/>
      <c r="G55" s="150"/>
      <c r="H55" s="150"/>
      <c r="I55" s="150"/>
      <c r="J55" s="34"/>
      <c r="K55" s="150" t="s">
        <v>15</v>
      </c>
      <c r="L55" s="150"/>
      <c r="M55" s="150"/>
      <c r="N55" s="150"/>
      <c r="O55" s="150"/>
      <c r="P55" s="150"/>
      <c r="Q55" s="46"/>
      <c r="S55" s="91"/>
      <c r="T55"/>
      <c r="U55"/>
      <c r="V55"/>
      <c r="W55"/>
    </row>
    <row r="56" spans="2:23" ht="15" customHeight="1" x14ac:dyDescent="0.2">
      <c r="B56" s="33"/>
      <c r="C56" s="34"/>
      <c r="D56" s="137" t="s">
        <v>18</v>
      </c>
      <c r="E56" s="59"/>
      <c r="F56" s="138">
        <v>2300</v>
      </c>
      <c r="G56" s="137" t="s">
        <v>25</v>
      </c>
      <c r="H56" s="59"/>
      <c r="I56" s="139">
        <v>1050</v>
      </c>
      <c r="J56" s="34"/>
      <c r="K56" s="124" t="s">
        <v>24</v>
      </c>
      <c r="L56" s="36"/>
      <c r="M56" s="125">
        <v>2800</v>
      </c>
      <c r="N56" s="124"/>
      <c r="O56" s="36"/>
      <c r="P56" s="126"/>
      <c r="Q56" s="35"/>
    </row>
    <row r="57" spans="2:23" ht="15" customHeight="1" thickBot="1" x14ac:dyDescent="0.25">
      <c r="B57" s="33"/>
      <c r="C57" s="43"/>
      <c r="D57" s="166" t="s">
        <v>47</v>
      </c>
      <c r="E57" s="166"/>
      <c r="F57" s="127">
        <f>F56-I56</f>
        <v>1250</v>
      </c>
      <c r="G57" s="39"/>
      <c r="H57" s="39"/>
      <c r="I57" s="8"/>
      <c r="J57" s="34"/>
      <c r="K57" s="34"/>
      <c r="L57" s="34"/>
      <c r="M57" s="82"/>
      <c r="N57" s="39"/>
      <c r="O57" s="39"/>
      <c r="P57" s="77" t="str">
        <f>IF(OR(P56="",P56=Sol!P56),"","*")</f>
        <v/>
      </c>
      <c r="Q57" s="47"/>
    </row>
    <row r="58" spans="2:23" ht="15" customHeight="1" thickTop="1" x14ac:dyDescent="0.2">
      <c r="B58" s="33"/>
      <c r="C58" s="34"/>
      <c r="D58" s="173"/>
      <c r="E58" s="173"/>
      <c r="F58" s="77"/>
      <c r="G58" s="34"/>
      <c r="H58" s="34"/>
      <c r="I58" s="8"/>
      <c r="J58" s="34"/>
      <c r="K58" s="34"/>
      <c r="L58" s="34"/>
      <c r="M58" s="48"/>
      <c r="N58" s="39"/>
      <c r="O58" s="39"/>
      <c r="P58" s="8"/>
      <c r="Q58" s="46"/>
    </row>
    <row r="59" spans="2:23" ht="15" customHeight="1" thickBot="1" x14ac:dyDescent="0.25">
      <c r="B59" s="33"/>
      <c r="C59" s="34"/>
      <c r="D59" s="150" t="s">
        <v>11</v>
      </c>
      <c r="E59" s="150"/>
      <c r="F59" s="150"/>
      <c r="G59" s="150"/>
      <c r="H59" s="150"/>
      <c r="I59" s="150"/>
      <c r="J59" s="34"/>
      <c r="K59" s="150" t="s">
        <v>13</v>
      </c>
      <c r="L59" s="150"/>
      <c r="M59" s="150"/>
      <c r="N59" s="150"/>
      <c r="O59" s="150"/>
      <c r="P59" s="150"/>
      <c r="Q59" s="46"/>
    </row>
    <row r="60" spans="2:23" ht="15" customHeight="1" x14ac:dyDescent="0.2">
      <c r="B60" s="33"/>
      <c r="C60" s="34"/>
      <c r="D60" s="140" t="s">
        <v>21</v>
      </c>
      <c r="E60" s="108"/>
      <c r="F60" s="141">
        <v>1150</v>
      </c>
      <c r="G60" s="140" t="s">
        <v>18</v>
      </c>
      <c r="H60" s="110"/>
      <c r="I60" s="139">
        <v>2300</v>
      </c>
      <c r="J60" s="34"/>
      <c r="K60" s="124" t="s">
        <v>23</v>
      </c>
      <c r="L60" s="36"/>
      <c r="M60" s="125">
        <v>1500</v>
      </c>
      <c r="N60" s="124"/>
      <c r="O60" s="36"/>
      <c r="P60" s="126"/>
      <c r="Q60" s="46"/>
    </row>
    <row r="61" spans="2:23" ht="15" customHeight="1" thickBot="1" x14ac:dyDescent="0.25">
      <c r="B61" s="33"/>
      <c r="C61" s="34"/>
      <c r="D61" s="34"/>
      <c r="E61" s="34"/>
      <c r="F61" s="42"/>
      <c r="G61" s="106" t="s">
        <v>47</v>
      </c>
      <c r="H61" s="39"/>
      <c r="I61" s="142">
        <f>I60-F60</f>
        <v>1150</v>
      </c>
      <c r="J61" s="34"/>
      <c r="K61" s="34"/>
      <c r="L61" s="34"/>
      <c r="M61" s="82"/>
      <c r="N61" s="39"/>
      <c r="O61" s="39"/>
      <c r="P61" s="77" t="str">
        <f>IF(OR(P60="",P60=Sol!P60),"","*")</f>
        <v/>
      </c>
      <c r="Q61" s="46"/>
    </row>
    <row r="62" spans="2:23" ht="15" customHeight="1" thickTop="1" x14ac:dyDescent="0.2">
      <c r="B62" s="33"/>
      <c r="C62" s="34"/>
      <c r="D62" s="34"/>
      <c r="E62" s="34"/>
      <c r="F62" s="34"/>
      <c r="G62" s="39"/>
      <c r="H62" s="39"/>
      <c r="I62" s="77"/>
      <c r="J62" s="34"/>
      <c r="K62" s="34"/>
      <c r="L62" s="34"/>
      <c r="M62" s="48"/>
      <c r="N62" s="39"/>
      <c r="O62" s="39"/>
      <c r="P62" s="8"/>
      <c r="Q62" s="46"/>
    </row>
    <row r="63" spans="2:23" ht="15" customHeight="1" thickBot="1" x14ac:dyDescent="0.25">
      <c r="B63" s="33"/>
      <c r="C63" s="34"/>
      <c r="D63" s="150" t="s">
        <v>61</v>
      </c>
      <c r="E63" s="150"/>
      <c r="F63" s="150"/>
      <c r="G63" s="150"/>
      <c r="H63" s="150"/>
      <c r="I63" s="150"/>
      <c r="J63" s="34"/>
      <c r="K63" s="150" t="s">
        <v>16</v>
      </c>
      <c r="L63" s="150"/>
      <c r="M63" s="150"/>
      <c r="N63" s="150"/>
      <c r="O63" s="150"/>
      <c r="P63" s="150"/>
      <c r="Q63" s="45"/>
    </row>
    <row r="64" spans="2:23" ht="15" customHeight="1" x14ac:dyDescent="0.2">
      <c r="B64" s="33"/>
      <c r="C64" s="34"/>
      <c r="D64" s="124"/>
      <c r="E64" s="36"/>
      <c r="F64" s="125"/>
      <c r="G64" s="124" t="s">
        <v>17</v>
      </c>
      <c r="H64" s="36"/>
      <c r="I64" s="126">
        <v>17500</v>
      </c>
      <c r="J64" s="34"/>
      <c r="K64" s="124" t="s">
        <v>25</v>
      </c>
      <c r="L64" s="36"/>
      <c r="M64" s="125">
        <v>1050</v>
      </c>
      <c r="N64" s="124"/>
      <c r="O64" s="36"/>
      <c r="P64" s="126"/>
      <c r="Q64" s="45"/>
    </row>
    <row r="65" spans="1:17" ht="15" customHeight="1" x14ac:dyDescent="0.2">
      <c r="B65" s="33"/>
      <c r="C65" s="34"/>
      <c r="D65" s="34"/>
      <c r="E65" s="34"/>
      <c r="F65" s="82" t="str">
        <f>IF(OR(F64="",F64=Sol!F64),"","*")</f>
        <v/>
      </c>
      <c r="G65" s="8"/>
      <c r="H65" s="39"/>
      <c r="I65" s="77"/>
      <c r="J65" s="34"/>
      <c r="K65" s="34"/>
      <c r="L65" s="34"/>
      <c r="M65" s="82"/>
      <c r="N65" s="39"/>
      <c r="O65" s="39"/>
      <c r="P65" s="77" t="str">
        <f>IF(OR(P64="",P64=Sol!P64),"","*")</f>
        <v/>
      </c>
      <c r="Q65" s="45"/>
    </row>
    <row r="66" spans="1:17" ht="15" customHeight="1" x14ac:dyDescent="0.2">
      <c r="B66" s="33"/>
      <c r="C66" s="34"/>
      <c r="D66" s="34"/>
      <c r="E66" s="34"/>
      <c r="F66" s="48"/>
      <c r="G66" s="39"/>
      <c r="H66" s="39"/>
      <c r="I66" s="8"/>
      <c r="J66" s="34"/>
      <c r="K66" s="34"/>
      <c r="L66" s="34"/>
      <c r="M66" s="48"/>
      <c r="N66" s="39"/>
      <c r="O66" s="39"/>
      <c r="P66" s="8"/>
      <c r="Q66" s="45"/>
    </row>
    <row r="67" spans="1:17" ht="15" customHeight="1" thickBot="1" x14ac:dyDescent="0.25">
      <c r="B67" s="33"/>
      <c r="C67" s="34"/>
      <c r="D67" s="150" t="s">
        <v>53</v>
      </c>
      <c r="E67" s="150"/>
      <c r="F67" s="150"/>
      <c r="G67" s="150"/>
      <c r="H67" s="150"/>
      <c r="I67" s="150"/>
      <c r="J67" s="34"/>
      <c r="K67" s="150" t="s">
        <v>14</v>
      </c>
      <c r="L67" s="150"/>
      <c r="M67" s="150"/>
      <c r="N67" s="150"/>
      <c r="O67" s="150"/>
      <c r="P67" s="150"/>
      <c r="Q67" s="45"/>
    </row>
    <row r="68" spans="1:17" ht="15" customHeight="1" x14ac:dyDescent="0.2">
      <c r="B68" s="33"/>
      <c r="C68" s="34"/>
      <c r="D68" s="124" t="s">
        <v>22</v>
      </c>
      <c r="E68" s="36"/>
      <c r="F68" s="125">
        <v>1800</v>
      </c>
      <c r="G68" s="124"/>
      <c r="H68" s="36"/>
      <c r="I68" s="126"/>
      <c r="J68" s="34"/>
      <c r="K68" s="124" t="s">
        <v>23</v>
      </c>
      <c r="L68" s="36"/>
      <c r="M68" s="125">
        <v>400</v>
      </c>
      <c r="N68" s="124"/>
      <c r="O68" s="36"/>
      <c r="P68" s="126"/>
      <c r="Q68" s="45"/>
    </row>
    <row r="69" spans="1:17" ht="15" customHeight="1" x14ac:dyDescent="0.2">
      <c r="B69" s="33"/>
      <c r="C69" s="34"/>
      <c r="D69" s="34"/>
      <c r="E69" s="34"/>
      <c r="F69" s="82"/>
      <c r="G69" s="39"/>
      <c r="H69" s="39"/>
      <c r="I69" s="77" t="str">
        <f>IF(OR(I68="",I68=Sol!I68),"","*")</f>
        <v/>
      </c>
      <c r="J69" s="34"/>
      <c r="K69" s="34"/>
      <c r="L69" s="34"/>
      <c r="M69" s="82"/>
      <c r="N69" s="39"/>
      <c r="O69" s="39"/>
      <c r="P69" s="77" t="str">
        <f>IF(OR(P68="",P68=Sol!P68),"","*")</f>
        <v/>
      </c>
      <c r="Q69" s="45"/>
    </row>
    <row r="70" spans="1:17" ht="15" customHeight="1" x14ac:dyDescent="0.2"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1"/>
    </row>
    <row r="71" spans="1:17" ht="15" customHeight="1" x14ac:dyDescent="0.2"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</row>
    <row r="72" spans="1:17" ht="15" customHeight="1" x14ac:dyDescent="0.2">
      <c r="A72" s="22" t="s">
        <v>7</v>
      </c>
      <c r="B72" s="160" t="s">
        <v>59</v>
      </c>
      <c r="C72" s="161"/>
      <c r="D72" s="161"/>
      <c r="E72" s="161"/>
      <c r="F72" s="161"/>
      <c r="G72" s="161"/>
      <c r="H72" s="161"/>
      <c r="I72" s="161"/>
      <c r="J72" s="161"/>
      <c r="K72" s="161"/>
      <c r="L72" s="161"/>
      <c r="M72" s="161"/>
      <c r="N72" s="161"/>
      <c r="O72" s="161"/>
      <c r="P72" s="161"/>
      <c r="Q72" s="162"/>
    </row>
    <row r="73" spans="1:17" ht="15" customHeight="1" x14ac:dyDescent="0.2">
      <c r="B73" s="163" t="s">
        <v>28</v>
      </c>
      <c r="C73" s="164"/>
      <c r="D73" s="164"/>
      <c r="E73" s="164"/>
      <c r="F73" s="164"/>
      <c r="G73" s="164"/>
      <c r="H73" s="164"/>
      <c r="I73" s="164"/>
      <c r="J73" s="164"/>
      <c r="K73" s="164"/>
      <c r="L73" s="164"/>
      <c r="M73" s="164"/>
      <c r="N73" s="164"/>
      <c r="O73" s="164"/>
      <c r="P73" s="164"/>
      <c r="Q73" s="165"/>
    </row>
    <row r="74" spans="1:17" ht="15" customHeight="1" x14ac:dyDescent="0.2">
      <c r="B74" s="152" t="s">
        <v>60</v>
      </c>
      <c r="C74" s="153"/>
      <c r="D74" s="153"/>
      <c r="E74" s="153"/>
      <c r="F74" s="153"/>
      <c r="G74" s="153"/>
      <c r="H74" s="153"/>
      <c r="I74" s="153"/>
      <c r="J74" s="153"/>
      <c r="K74" s="153"/>
      <c r="L74" s="153"/>
      <c r="M74" s="153"/>
      <c r="N74" s="153"/>
      <c r="O74" s="153"/>
      <c r="P74" s="153"/>
      <c r="Q74" s="154"/>
    </row>
    <row r="75" spans="1:17" ht="15" customHeight="1" x14ac:dyDescent="0.2">
      <c r="B75" s="85"/>
      <c r="C75" s="86"/>
      <c r="D75" s="86"/>
      <c r="E75" s="86"/>
      <c r="F75" s="86"/>
      <c r="G75" s="86"/>
      <c r="H75" s="86"/>
      <c r="I75" s="86"/>
      <c r="J75" s="86"/>
      <c r="K75" s="86"/>
      <c r="L75" s="86"/>
      <c r="M75" s="115" t="s">
        <v>48</v>
      </c>
      <c r="N75" s="115"/>
      <c r="O75" s="115"/>
      <c r="P75" s="115" t="s">
        <v>49</v>
      </c>
      <c r="Q75" s="87"/>
    </row>
    <row r="76" spans="1:17" ht="15" customHeight="1" x14ac:dyDescent="0.2">
      <c r="B76" s="25"/>
      <c r="C76" s="151" t="s">
        <v>5</v>
      </c>
      <c r="D76" s="151"/>
      <c r="E76" s="151"/>
      <c r="F76" s="151"/>
      <c r="G76" s="151"/>
      <c r="H76" s="151"/>
      <c r="I76" s="151"/>
      <c r="J76" s="151"/>
      <c r="K76" s="151"/>
      <c r="L76" s="197"/>
      <c r="M76" s="128">
        <v>20150</v>
      </c>
      <c r="N76" s="205"/>
      <c r="O76" s="206"/>
      <c r="P76" s="128">
        <v>0</v>
      </c>
      <c r="Q76" s="81"/>
    </row>
    <row r="77" spans="1:17" ht="15" customHeight="1" x14ac:dyDescent="0.2">
      <c r="B77" s="25"/>
      <c r="C77" s="151" t="s">
        <v>6</v>
      </c>
      <c r="D77" s="151"/>
      <c r="E77" s="151"/>
      <c r="F77" s="151"/>
      <c r="G77" s="151"/>
      <c r="H77" s="151"/>
      <c r="I77" s="151"/>
      <c r="J77" s="151"/>
      <c r="K77" s="151"/>
      <c r="L77" s="197"/>
      <c r="M77" s="128">
        <v>1250</v>
      </c>
      <c r="N77" s="78"/>
      <c r="O77" s="79"/>
      <c r="P77" s="128">
        <v>0</v>
      </c>
      <c r="Q77" s="81"/>
    </row>
    <row r="78" spans="1:17" ht="15" customHeight="1" x14ac:dyDescent="0.2">
      <c r="B78" s="25"/>
      <c r="C78" s="151" t="s">
        <v>11</v>
      </c>
      <c r="D78" s="151"/>
      <c r="E78" s="151"/>
      <c r="F78" s="151"/>
      <c r="G78" s="151"/>
      <c r="H78" s="151"/>
      <c r="I78" s="151"/>
      <c r="J78" s="151"/>
      <c r="K78" s="151"/>
      <c r="L78" s="197"/>
      <c r="M78" s="128">
        <v>0</v>
      </c>
      <c r="N78" s="78"/>
      <c r="O78" s="79"/>
      <c r="P78" s="128">
        <v>1150</v>
      </c>
      <c r="Q78" s="81"/>
    </row>
    <row r="79" spans="1:17" ht="15" customHeight="1" x14ac:dyDescent="0.2">
      <c r="B79" s="25"/>
      <c r="C79" s="151" t="s">
        <v>61</v>
      </c>
      <c r="D79" s="151"/>
      <c r="E79" s="151"/>
      <c r="F79" s="151"/>
      <c r="G79" s="151"/>
      <c r="H79" s="151"/>
      <c r="I79" s="151"/>
      <c r="J79" s="151"/>
      <c r="K79" s="151"/>
      <c r="L79" s="197"/>
      <c r="M79" s="128">
        <v>0</v>
      </c>
      <c r="N79" s="205"/>
      <c r="O79" s="206"/>
      <c r="P79" s="128">
        <v>17500</v>
      </c>
      <c r="Q79" s="81"/>
    </row>
    <row r="80" spans="1:17" ht="15" customHeight="1" x14ac:dyDescent="0.2">
      <c r="B80" s="25"/>
      <c r="C80" s="151" t="s">
        <v>53</v>
      </c>
      <c r="D80" s="151"/>
      <c r="E80" s="151"/>
      <c r="F80" s="151"/>
      <c r="G80" s="151"/>
      <c r="H80" s="151"/>
      <c r="I80" s="151"/>
      <c r="J80" s="151"/>
      <c r="K80" s="151"/>
      <c r="L80" s="197"/>
      <c r="M80" s="128">
        <v>1800</v>
      </c>
      <c r="N80" s="205"/>
      <c r="O80" s="206"/>
      <c r="P80" s="128">
        <v>0</v>
      </c>
      <c r="Q80" s="81"/>
    </row>
    <row r="81" spans="1:17" ht="15" customHeight="1" x14ac:dyDescent="0.2">
      <c r="B81" s="25"/>
      <c r="C81" s="151" t="s">
        <v>26</v>
      </c>
      <c r="D81" s="151"/>
      <c r="E81" s="151"/>
      <c r="F81" s="151"/>
      <c r="G81" s="151"/>
      <c r="H81" s="151"/>
      <c r="I81" s="151"/>
      <c r="J81" s="151"/>
      <c r="K81" s="151"/>
      <c r="L81" s="197"/>
      <c r="M81" s="128">
        <v>0</v>
      </c>
      <c r="N81" s="205"/>
      <c r="O81" s="206"/>
      <c r="P81" s="128">
        <v>13300</v>
      </c>
      <c r="Q81" s="81"/>
    </row>
    <row r="82" spans="1:17" ht="15" customHeight="1" x14ac:dyDescent="0.2">
      <c r="B82" s="25"/>
      <c r="C82" s="151" t="s">
        <v>12</v>
      </c>
      <c r="D82" s="151"/>
      <c r="E82" s="151"/>
      <c r="F82" s="151"/>
      <c r="G82" s="151"/>
      <c r="H82" s="151"/>
      <c r="I82" s="151"/>
      <c r="J82" s="151"/>
      <c r="K82" s="151"/>
      <c r="L82" s="197"/>
      <c r="M82" s="128">
        <v>3000</v>
      </c>
      <c r="N82" s="205"/>
      <c r="O82" s="206"/>
      <c r="P82" s="128">
        <v>0</v>
      </c>
      <c r="Q82" s="81"/>
    </row>
    <row r="83" spans="1:17" ht="15" customHeight="1" x14ac:dyDescent="0.2">
      <c r="B83" s="25"/>
      <c r="C83" s="151" t="s">
        <v>15</v>
      </c>
      <c r="D83" s="151"/>
      <c r="E83" s="151"/>
      <c r="F83" s="151"/>
      <c r="G83" s="151"/>
      <c r="H83" s="151"/>
      <c r="I83" s="151"/>
      <c r="J83" s="151"/>
      <c r="K83" s="151"/>
      <c r="L83" s="197"/>
      <c r="M83" s="128">
        <v>2800</v>
      </c>
      <c r="N83" s="205"/>
      <c r="O83" s="206"/>
      <c r="P83" s="128">
        <v>0</v>
      </c>
      <c r="Q83" s="81"/>
    </row>
    <row r="84" spans="1:17" ht="15" customHeight="1" x14ac:dyDescent="0.2">
      <c r="B84" s="25"/>
      <c r="C84" s="151" t="s">
        <v>13</v>
      </c>
      <c r="D84" s="151"/>
      <c r="E84" s="151"/>
      <c r="F84" s="151"/>
      <c r="G84" s="151"/>
      <c r="H84" s="151"/>
      <c r="I84" s="151"/>
      <c r="J84" s="151"/>
      <c r="K84" s="151"/>
      <c r="L84" s="197"/>
      <c r="M84" s="128">
        <v>1500</v>
      </c>
      <c r="N84" s="78"/>
      <c r="O84" s="79"/>
      <c r="P84" s="128">
        <v>0</v>
      </c>
      <c r="Q84" s="81"/>
    </row>
    <row r="85" spans="1:17" ht="15" customHeight="1" x14ac:dyDescent="0.2">
      <c r="B85" s="25"/>
      <c r="C85" s="151" t="s">
        <v>16</v>
      </c>
      <c r="D85" s="151"/>
      <c r="E85" s="151"/>
      <c r="F85" s="151"/>
      <c r="G85" s="151"/>
      <c r="H85" s="151"/>
      <c r="I85" s="151"/>
      <c r="J85" s="151"/>
      <c r="K85" s="151"/>
      <c r="L85" s="197"/>
      <c r="M85" s="128">
        <v>1050</v>
      </c>
      <c r="N85" s="78"/>
      <c r="O85" s="79"/>
      <c r="P85" s="128">
        <v>0</v>
      </c>
      <c r="Q85" s="81"/>
    </row>
    <row r="86" spans="1:17" ht="15" customHeight="1" x14ac:dyDescent="0.2">
      <c r="B86" s="25"/>
      <c r="C86" s="151" t="s">
        <v>14</v>
      </c>
      <c r="D86" s="151"/>
      <c r="E86" s="151"/>
      <c r="F86" s="151"/>
      <c r="G86" s="151"/>
      <c r="H86" s="151"/>
      <c r="I86" s="151"/>
      <c r="J86" s="151"/>
      <c r="K86" s="151"/>
      <c r="L86" s="197"/>
      <c r="M86" s="128">
        <v>400</v>
      </c>
      <c r="N86" s="78"/>
      <c r="O86" s="80"/>
      <c r="P86" s="128">
        <v>0</v>
      </c>
      <c r="Q86" s="81"/>
    </row>
    <row r="87" spans="1:17" ht="15" customHeight="1" thickBot="1" x14ac:dyDescent="0.25">
      <c r="B87" s="25"/>
      <c r="C87" s="151"/>
      <c r="D87" s="151"/>
      <c r="E87" s="151"/>
      <c r="F87" s="151"/>
      <c r="G87" s="151"/>
      <c r="H87" s="151"/>
      <c r="I87" s="151"/>
      <c r="J87" s="151"/>
      <c r="K87" s="151"/>
      <c r="L87" s="197"/>
      <c r="M87" s="143">
        <f>SUM(M76:M86)</f>
        <v>31950</v>
      </c>
      <c r="N87" s="2"/>
      <c r="O87" s="79"/>
      <c r="P87" s="143">
        <f>SUM(P76:P86)</f>
        <v>31950</v>
      </c>
      <c r="Q87" s="1"/>
    </row>
    <row r="88" spans="1:17" ht="15" customHeight="1" thickTop="1" x14ac:dyDescent="0.2">
      <c r="B88" s="27"/>
      <c r="C88" s="155"/>
      <c r="D88" s="155"/>
      <c r="E88" s="155"/>
      <c r="F88" s="155"/>
      <c r="G88" s="155"/>
      <c r="H88" s="155"/>
      <c r="I88" s="155"/>
      <c r="J88" s="155"/>
      <c r="K88" s="155"/>
      <c r="L88" s="155"/>
      <c r="M88" s="7"/>
      <c r="N88" s="53"/>
      <c r="O88" s="54"/>
      <c r="P88" s="7"/>
      <c r="Q88" s="55"/>
    </row>
    <row r="89" spans="1:17" ht="15" customHeight="1" x14ac:dyDescent="0.2"/>
    <row r="90" spans="1:17" ht="15" customHeight="1" x14ac:dyDescent="0.2">
      <c r="A90" s="22" t="s">
        <v>27</v>
      </c>
      <c r="B90" s="56"/>
      <c r="C90" s="57"/>
      <c r="D90" s="31"/>
      <c r="E90" s="63"/>
      <c r="F90" s="63"/>
      <c r="G90" s="17"/>
    </row>
    <row r="91" spans="1:17" ht="15" customHeight="1" x14ac:dyDescent="0.2">
      <c r="A91" s="22"/>
      <c r="B91" s="33"/>
      <c r="C91" s="58" t="s">
        <v>8</v>
      </c>
      <c r="D91" s="34"/>
      <c r="E91" s="195">
        <v>13300</v>
      </c>
      <c r="F91" s="196"/>
      <c r="G91" s="18"/>
      <c r="L91" s="91"/>
      <c r="M91" s="91"/>
      <c r="N91" s="91"/>
      <c r="O91" s="91"/>
      <c r="P91" s="91"/>
    </row>
    <row r="92" spans="1:17" ht="15" customHeight="1" x14ac:dyDescent="0.2">
      <c r="B92" s="33"/>
      <c r="C92" s="58" t="s">
        <v>9</v>
      </c>
      <c r="D92" s="34"/>
      <c r="E92" s="193">
        <v>8750</v>
      </c>
      <c r="F92" s="194"/>
      <c r="G92" s="18"/>
    </row>
    <row r="93" spans="1:17" ht="15" customHeight="1" x14ac:dyDescent="0.2">
      <c r="B93" s="33"/>
      <c r="C93" s="34" t="s">
        <v>10</v>
      </c>
      <c r="D93" s="34"/>
      <c r="E93" s="193">
        <v>4550</v>
      </c>
      <c r="F93" s="194"/>
      <c r="G93" s="18"/>
    </row>
    <row r="94" spans="1:17" x14ac:dyDescent="0.2">
      <c r="B94" s="49"/>
      <c r="C94" s="50"/>
      <c r="D94" s="50"/>
      <c r="E94" s="50"/>
      <c r="F94" s="50"/>
      <c r="G94" s="19"/>
    </row>
    <row r="96" spans="1:17" x14ac:dyDescent="0.2">
      <c r="A96" s="116" t="s">
        <v>51</v>
      </c>
      <c r="B96" s="56"/>
      <c r="C96" s="57"/>
      <c r="D96" s="31"/>
      <c r="E96" s="118"/>
      <c r="F96" s="118"/>
      <c r="G96" s="17"/>
    </row>
    <row r="97" spans="1:7" x14ac:dyDescent="0.2">
      <c r="A97" s="22"/>
      <c r="B97" s="33"/>
      <c r="C97" s="58"/>
      <c r="D97" s="34"/>
      <c r="E97" s="193">
        <v>2750</v>
      </c>
      <c r="F97" s="194"/>
      <c r="G97" s="18"/>
    </row>
    <row r="98" spans="1:7" x14ac:dyDescent="0.2">
      <c r="B98" s="49"/>
      <c r="C98" s="50"/>
      <c r="D98" s="50"/>
      <c r="E98" s="50"/>
      <c r="F98" s="50"/>
      <c r="G98" s="19"/>
    </row>
  </sheetData>
  <sheetProtection password="DFEA" sheet="1" objects="1" scenarios="1"/>
  <mergeCells count="123">
    <mergeCell ref="E97:F97"/>
    <mergeCell ref="A1:Q1"/>
    <mergeCell ref="A2:C2"/>
    <mergeCell ref="D2:Q2"/>
    <mergeCell ref="A3:C3"/>
    <mergeCell ref="D3:Q3"/>
    <mergeCell ref="J43:K43"/>
    <mergeCell ref="J38:K38"/>
    <mergeCell ref="N39:O39"/>
    <mergeCell ref="N43:O43"/>
    <mergeCell ref="A10:R10"/>
    <mergeCell ref="D5:I5"/>
    <mergeCell ref="C16:I16"/>
    <mergeCell ref="D7:F7"/>
    <mergeCell ref="A8:R8"/>
    <mergeCell ref="A9:R9"/>
    <mergeCell ref="J17:K17"/>
    <mergeCell ref="J18:K18"/>
    <mergeCell ref="J19:K19"/>
    <mergeCell ref="J39:K39"/>
    <mergeCell ref="J37:K37"/>
    <mergeCell ref="J26:K26"/>
    <mergeCell ref="J27:K27"/>
    <mergeCell ref="J29:K29"/>
    <mergeCell ref="J20:K20"/>
    <mergeCell ref="J35:K35"/>
    <mergeCell ref="J36:K36"/>
    <mergeCell ref="J21:K21"/>
    <mergeCell ref="J22:K22"/>
    <mergeCell ref="J23:K23"/>
    <mergeCell ref="J24:K24"/>
    <mergeCell ref="J25:K25"/>
    <mergeCell ref="J33:K33"/>
    <mergeCell ref="J28:K28"/>
    <mergeCell ref="J30:K30"/>
    <mergeCell ref="J34:K34"/>
    <mergeCell ref="C86:L86"/>
    <mergeCell ref="C79:L79"/>
    <mergeCell ref="C80:L80"/>
    <mergeCell ref="C81:L81"/>
    <mergeCell ref="C82:L82"/>
    <mergeCell ref="E93:F93"/>
    <mergeCell ref="N17:O17"/>
    <mergeCell ref="N18:O18"/>
    <mergeCell ref="N19:O19"/>
    <mergeCell ref="N20:O20"/>
    <mergeCell ref="N21:O21"/>
    <mergeCell ref="N22:O22"/>
    <mergeCell ref="N23:O23"/>
    <mergeCell ref="N24:O24"/>
    <mergeCell ref="N25:O25"/>
    <mergeCell ref="N38:O38"/>
    <mergeCell ref="N28:O28"/>
    <mergeCell ref="N29:O29"/>
    <mergeCell ref="N30:O30"/>
    <mergeCell ref="N34:O34"/>
    <mergeCell ref="N33:O33"/>
    <mergeCell ref="N35:O35"/>
    <mergeCell ref="N36:O36"/>
    <mergeCell ref="N37:O37"/>
    <mergeCell ref="C76:L76"/>
    <mergeCell ref="C77:L77"/>
    <mergeCell ref="C78:L78"/>
    <mergeCell ref="N76:O76"/>
    <mergeCell ref="B72:Q72"/>
    <mergeCell ref="B73:Q73"/>
    <mergeCell ref="C83:L83"/>
    <mergeCell ref="C84:L84"/>
    <mergeCell ref="C85:L85"/>
    <mergeCell ref="B74:Q74"/>
    <mergeCell ref="K59:P59"/>
    <mergeCell ref="K63:P63"/>
    <mergeCell ref="D47:I47"/>
    <mergeCell ref="K67:P67"/>
    <mergeCell ref="D67:I67"/>
    <mergeCell ref="D63:I63"/>
    <mergeCell ref="D57:E57"/>
    <mergeCell ref="K55:P55"/>
    <mergeCell ref="C17:I17"/>
    <mergeCell ref="C18:I18"/>
    <mergeCell ref="D59:I59"/>
    <mergeCell ref="C26:I26"/>
    <mergeCell ref="C27:I27"/>
    <mergeCell ref="C29:I29"/>
    <mergeCell ref="C30:I30"/>
    <mergeCell ref="C20:I20"/>
    <mergeCell ref="C21:I21"/>
    <mergeCell ref="C23:I23"/>
    <mergeCell ref="J42:K42"/>
    <mergeCell ref="J40:K40"/>
    <mergeCell ref="C24:I24"/>
    <mergeCell ref="C37:I37"/>
    <mergeCell ref="C36:I36"/>
    <mergeCell ref="C33:I33"/>
    <mergeCell ref="D55:I55"/>
    <mergeCell ref="C39:I39"/>
    <mergeCell ref="C35:I35"/>
    <mergeCell ref="D54:E54"/>
    <mergeCell ref="K47:P47"/>
    <mergeCell ref="E92:F92"/>
    <mergeCell ref="E91:F91"/>
    <mergeCell ref="C87:L87"/>
    <mergeCell ref="C88:L88"/>
    <mergeCell ref="N26:O26"/>
    <mergeCell ref="N27:O27"/>
    <mergeCell ref="C32:I32"/>
    <mergeCell ref="J32:K32"/>
    <mergeCell ref="N32:O32"/>
    <mergeCell ref="K51:P51"/>
    <mergeCell ref="N80:O80"/>
    <mergeCell ref="N81:O81"/>
    <mergeCell ref="N82:O82"/>
    <mergeCell ref="N83:O83"/>
    <mergeCell ref="N79:O79"/>
    <mergeCell ref="D58:E58"/>
    <mergeCell ref="N40:O40"/>
    <mergeCell ref="N41:O41"/>
    <mergeCell ref="N42:O42"/>
    <mergeCell ref="D53:E53"/>
    <mergeCell ref="J41:K41"/>
    <mergeCell ref="C40:I40"/>
    <mergeCell ref="C42:I42"/>
    <mergeCell ref="C43:I43"/>
  </mergeCells>
  <phoneticPr fontId="6" type="noConversion"/>
  <dataValidations count="3">
    <dataValidation type="list" allowBlank="1" showInputMessage="1" showErrorMessage="1" prompt="Select accounts from the drop-down list." sqref="C29:I30 C39:I40 C33:I33 C35:I37 C20:I21 C23:I24 C26:I27">
      <formula1>$T$18:$T$28</formula1>
    </dataValidation>
    <dataValidation type="list" allowBlank="1" showInputMessage="1" showErrorMessage="1" prompt="List the account with the largest debit amount first._x000a_" sqref="C32:I32">
      <formula1>$T$18:$T$28</formula1>
    </dataValidation>
    <dataValidation type="list" allowBlank="1" showInputMessage="1" showErrorMessage="1" prompt="Select accounts from the drop-down list." sqref="C17:I18 C42:I43">
      <formula1>$T$18:$T$29</formula1>
    </dataValidation>
  </dataValidations>
  <pageMargins left="0.75" right="0.75" top="0.48" bottom="0.49" header="0.5" footer="0.5"/>
  <pageSetup orientation="portrait" horizontalDpi="4294967293" verticalDpi="0" r:id="rId1"/>
  <headerFooter alignWithMargins="0"/>
  <rowBreaks count="2" manualBreakCount="2">
    <brk id="45" max="16" man="1"/>
    <brk id="70" max="16" man="1"/>
  </rowBreaks>
  <ignoredErrors>
    <ignoredError sqref="A46 A16 A90 A72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 Pr. 2-2B</vt:lpstr>
      <vt:lpstr>Sol</vt:lpstr>
      <vt:lpstr>' Pr. 2-2B'!Print_Area</vt:lpstr>
      <vt:lpstr>Sol!Print_Area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13e by Mark Sears</dc:creator>
  <cp:lastModifiedBy>Mark</cp:lastModifiedBy>
  <cp:lastPrinted>2003-10-06T04:27:26Z</cp:lastPrinted>
  <dcterms:created xsi:type="dcterms:W3CDTF">2003-09-26T16:25:32Z</dcterms:created>
  <dcterms:modified xsi:type="dcterms:W3CDTF">2014-12-12T15:05:09Z</dcterms:modified>
</cp:coreProperties>
</file>